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Height="27700" tabRatio="600" firstSheet="0" activeTab="2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>
    <definedName name="_xlnm._FilterDatabase" localSheetId="0" hidden="1">'Sheet1'!$A$1:$N$228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0.00_);[Red]\(0.00\)"/>
    <numFmt numFmtId="165" formatCode="0.00_ "/>
    <numFmt numFmtId="166" formatCode="yyyy-mm-dd h:mm:ss"/>
    <numFmt numFmtId="167" formatCode="yyyy-mm-dd hh:mm:ss"/>
  </numFmts>
  <fonts count="32">
    <font>
      <name val="宋体"/>
      <charset val="134"/>
      <color theme="1"/>
      <sz val="11"/>
      <scheme val="minor"/>
    </font>
    <font>
      <name val="微软雅黑"/>
      <charset val="134"/>
      <b val="1"/>
      <color theme="1"/>
      <sz val="14"/>
    </font>
    <font>
      <name val="微软雅黑"/>
      <charset val="134"/>
      <color theme="1"/>
      <sz val="14"/>
    </font>
    <font>
      <name val="宋体"/>
      <charset val="134"/>
      <color rgb="FF000000"/>
      <sz val="11"/>
      <scheme val="minor"/>
    </font>
    <font>
      <name val="SimSun"/>
      <charset val="134"/>
      <b val="1"/>
      <color rgb="FF000000"/>
      <sz val="14"/>
    </font>
    <font>
      <name val="宋体"/>
      <charset val="134"/>
      <b val="1"/>
      <color rgb="FF000000"/>
      <sz val="14"/>
      <scheme val="minor"/>
    </font>
    <font>
      <name val="宋体"/>
      <charset val="134"/>
      <b val="1"/>
      <color rgb="FF000000"/>
      <sz val="10"/>
      <scheme val="minor"/>
    </font>
    <font>
      <name val="微软雅黑"/>
      <charset val="134"/>
      <b val="1"/>
      <color rgb="FF000000"/>
      <sz val="11"/>
    </font>
    <font>
      <name val="SimSun"/>
      <charset val="134"/>
      <color rgb="FF000000"/>
      <sz val="11"/>
    </font>
    <font>
      <name val="宋体"/>
      <charset val="134"/>
      <color rgb="FF000000"/>
      <sz val="10"/>
      <scheme val="minor"/>
    </font>
    <font>
      <name val="宋体"/>
      <charset val="134"/>
      <b val="1"/>
      <color rgb="FF000000"/>
      <sz val="11"/>
      <scheme val="minor"/>
    </font>
    <font>
      <name val="宋体"/>
      <charset val="134"/>
      <color rgb="FFFF0000"/>
      <sz val="10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color indexed="8"/>
      <sz val="11"/>
    </font>
  </fonts>
  <fills count="41">
    <fill>
      <patternFill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9DC3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0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0" fillId="10" borderId="11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16" fillId="0" borderId="0" applyAlignment="1">
      <alignment vertical="center"/>
    </xf>
    <xf numFmtId="0" fontId="17" fillId="0" borderId="12" applyAlignment="1">
      <alignment vertical="center"/>
    </xf>
    <xf numFmtId="0" fontId="18" fillId="0" borderId="12" applyAlignment="1">
      <alignment vertical="center"/>
    </xf>
    <xf numFmtId="0" fontId="19" fillId="0" borderId="13" applyAlignment="1">
      <alignment vertical="center"/>
    </xf>
    <xf numFmtId="0" fontId="19" fillId="0" borderId="0" applyAlignment="1">
      <alignment vertical="center"/>
    </xf>
    <xf numFmtId="0" fontId="20" fillId="11" borderId="14" applyAlignment="1">
      <alignment vertical="center"/>
    </xf>
    <xf numFmtId="0" fontId="21" fillId="12" borderId="15" applyAlignment="1">
      <alignment vertical="center"/>
    </xf>
    <xf numFmtId="0" fontId="22" fillId="12" borderId="14" applyAlignment="1">
      <alignment vertical="center"/>
    </xf>
    <xf numFmtId="0" fontId="23" fillId="13" borderId="16" applyAlignment="1">
      <alignment vertical="center"/>
    </xf>
    <xf numFmtId="0" fontId="24" fillId="0" borderId="17" applyAlignment="1">
      <alignment vertical="center"/>
    </xf>
    <xf numFmtId="0" fontId="25" fillId="0" borderId="18" applyAlignment="1">
      <alignment vertical="center"/>
    </xf>
    <xf numFmtId="0" fontId="26" fillId="14" borderId="0" applyAlignment="1">
      <alignment vertical="center"/>
    </xf>
    <xf numFmtId="0" fontId="27" fillId="15" borderId="0" applyAlignment="1">
      <alignment vertical="center"/>
    </xf>
    <xf numFmtId="0" fontId="28" fillId="16" borderId="0" applyAlignment="1">
      <alignment vertical="center"/>
    </xf>
    <xf numFmtId="0" fontId="29" fillId="17" borderId="0" applyAlignment="1">
      <alignment vertical="center"/>
    </xf>
    <xf numFmtId="0" fontId="30" fillId="18" borderId="0" applyAlignment="1">
      <alignment vertical="center"/>
    </xf>
    <xf numFmtId="0" fontId="30" fillId="19" borderId="0" applyAlignment="1">
      <alignment vertical="center"/>
    </xf>
    <xf numFmtId="0" fontId="29" fillId="20" borderId="0" applyAlignment="1">
      <alignment vertical="center"/>
    </xf>
    <xf numFmtId="0" fontId="29" fillId="21" borderId="0" applyAlignment="1">
      <alignment vertical="center"/>
    </xf>
    <xf numFmtId="0" fontId="30" fillId="22" borderId="0" applyAlignment="1">
      <alignment vertical="center"/>
    </xf>
    <xf numFmtId="0" fontId="30" fillId="23" borderId="0" applyAlignment="1">
      <alignment vertical="center"/>
    </xf>
    <xf numFmtId="0" fontId="29" fillId="24" borderId="0" applyAlignment="1">
      <alignment vertical="center"/>
    </xf>
    <xf numFmtId="0" fontId="29" fillId="25" borderId="0" applyAlignment="1">
      <alignment vertical="center"/>
    </xf>
    <xf numFmtId="0" fontId="30" fillId="26" borderId="0" applyAlignment="1">
      <alignment vertical="center"/>
    </xf>
    <xf numFmtId="0" fontId="30" fillId="27" borderId="0" applyAlignment="1">
      <alignment vertical="center"/>
    </xf>
    <xf numFmtId="0" fontId="29" fillId="28" borderId="0" applyAlignment="1">
      <alignment vertical="center"/>
    </xf>
    <xf numFmtId="0" fontId="29" fillId="29" borderId="0" applyAlignment="1">
      <alignment vertical="center"/>
    </xf>
    <xf numFmtId="0" fontId="30" fillId="30" borderId="0" applyAlignment="1">
      <alignment vertical="center"/>
    </xf>
    <xf numFmtId="0" fontId="30" fillId="31" borderId="0" applyAlignment="1">
      <alignment vertical="center"/>
    </xf>
    <xf numFmtId="0" fontId="29" fillId="32" borderId="0" applyAlignment="1">
      <alignment vertical="center"/>
    </xf>
    <xf numFmtId="0" fontId="29" fillId="33" borderId="0" applyAlignment="1">
      <alignment vertical="center"/>
    </xf>
    <xf numFmtId="0" fontId="30" fillId="34" borderId="0" applyAlignment="1">
      <alignment vertical="center"/>
    </xf>
    <xf numFmtId="0" fontId="30" fillId="35" borderId="0" applyAlignment="1">
      <alignment vertical="center"/>
    </xf>
    <xf numFmtId="0" fontId="29" fillId="36" borderId="0" applyAlignment="1">
      <alignment vertical="center"/>
    </xf>
    <xf numFmtId="0" fontId="29" fillId="37" borderId="0" applyAlignment="1">
      <alignment vertical="center"/>
    </xf>
    <xf numFmtId="0" fontId="30" fillId="38" borderId="0" applyAlignment="1">
      <alignment vertical="center"/>
    </xf>
    <xf numFmtId="0" fontId="30" fillId="39" borderId="0" applyAlignment="1">
      <alignment vertical="center"/>
    </xf>
    <xf numFmtId="0" fontId="29" fillId="40" borderId="0" applyAlignment="1">
      <alignment vertical="center"/>
    </xf>
    <xf numFmtId="0" fontId="31" fillId="0" borderId="0" applyAlignment="1">
      <alignment vertical="center"/>
    </xf>
  </cellStyleXfs>
  <cellXfs count="56">
    <xf numFmtId="0" fontId="0" fillId="0" borderId="0" applyAlignment="1" pivotButton="0" quotePrefix="0" xfId="0">
      <alignment vertical="center"/>
    </xf>
    <xf numFmtId="0" fontId="0" fillId="0" borderId="0" pivotButton="0" quotePrefix="0" xfId="0"/>
    <xf numFmtId="0" fontId="1" fillId="0" borderId="1" applyAlignment="1" pivotButton="0" quotePrefix="0" xfId="49">
      <alignment horizontal="center" vertical="center" wrapText="1"/>
    </xf>
    <xf numFmtId="0" fontId="2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2" fillId="0" borderId="1" applyAlignment="1" pivotButton="0" quotePrefix="0" xfId="49">
      <alignment horizontal="center" vertical="center" wrapText="1"/>
    </xf>
    <xf numFmtId="10" fontId="2" fillId="2" borderId="1" applyAlignment="1" pivotButton="0" quotePrefix="0" xfId="0">
      <alignment horizontal="center" vertical="center"/>
    </xf>
    <xf numFmtId="10" fontId="2" fillId="3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0" fontId="2" fillId="5" borderId="1" applyAlignment="1" pivotButton="0" quotePrefix="0" xfId="49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0" fontId="2" fillId="6" borderId="1" applyAlignment="1" pivotButton="0" quotePrefix="0" xfId="49">
      <alignment horizontal="center" vertical="center"/>
    </xf>
    <xf numFmtId="0" fontId="2" fillId="6" borderId="1" applyAlignment="1" pivotButton="0" quotePrefix="0" xfId="0">
      <alignment horizontal="center" vertical="center"/>
    </xf>
    <xf numFmtId="10" fontId="2" fillId="6" borderId="1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22" fontId="3" fillId="0" borderId="9" applyAlignment="1" pivotButton="0" quotePrefix="0" xfId="0">
      <alignment horizontal="center" vertical="center"/>
    </xf>
    <xf numFmtId="0" fontId="4" fillId="7" borderId="9" applyAlignment="1" pivotButton="0" quotePrefix="0" xfId="0">
      <alignment horizontal="center" vertical="center" wrapText="1"/>
    </xf>
    <xf numFmtId="0" fontId="5" fillId="7" borderId="9" applyAlignment="1" pivotButton="0" quotePrefix="0" xfId="0">
      <alignment horizontal="center" vertical="center"/>
    </xf>
    <xf numFmtId="0" fontId="6" fillId="8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center" vertical="center" wrapText="1"/>
    </xf>
    <xf numFmtId="0" fontId="8" fillId="8" borderId="9" applyAlignment="1" pivotButton="0" quotePrefix="0" xfId="0">
      <alignment horizontal="center" vertical="center" wrapText="1"/>
    </xf>
    <xf numFmtId="165" fontId="3" fillId="0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9" fillId="8" borderId="9" applyAlignment="1" pivotButton="0" quotePrefix="0" xfId="0">
      <alignment horizontal="left" vertical="center"/>
    </xf>
    <xf numFmtId="0" fontId="10" fillId="8" borderId="9" applyAlignment="1" pivotButton="0" quotePrefix="0" xfId="0">
      <alignment horizontal="left" vertical="center" wrapText="1"/>
    </xf>
    <xf numFmtId="164" fontId="7" fillId="8" borderId="9" applyAlignment="1" pivotButton="0" quotePrefix="0" xfId="0">
      <alignment horizontal="left" vertical="center" wrapText="1"/>
    </xf>
    <xf numFmtId="0" fontId="7" fillId="9" borderId="10" applyAlignment="1" pivotButton="0" quotePrefix="0" xfId="0">
      <alignment horizontal="left" vertical="center" wrapText="1"/>
    </xf>
    <xf numFmtId="0" fontId="7" fillId="9" borderId="9" applyAlignment="1" pivotButton="0" quotePrefix="0" xfId="0">
      <alignment horizontal="left" vertical="center" wrapText="1"/>
    </xf>
    <xf numFmtId="0" fontId="7" fillId="8" borderId="9" applyAlignment="1" pivotButton="0" quotePrefix="0" xfId="0">
      <alignment horizontal="left" vertical="center" wrapText="1"/>
    </xf>
    <xf numFmtId="22" fontId="9" fillId="8" borderId="9" applyAlignment="1" pivotButton="0" quotePrefix="0" xfId="0">
      <alignment horizontal="left" vertical="center"/>
    </xf>
    <xf numFmtId="164" fontId="3" fillId="8" borderId="9" applyAlignment="1" pivotButton="0" quotePrefix="0" xfId="0">
      <alignment horizontal="left" vertical="center" wrapText="1"/>
    </xf>
    <xf numFmtId="0" fontId="3" fillId="9" borderId="10" applyAlignment="1" pivotButton="0" quotePrefix="0" xfId="0">
      <alignment horizontal="left" vertical="center" wrapText="1"/>
    </xf>
    <xf numFmtId="22" fontId="3" fillId="9" borderId="9" applyAlignment="1" pivotButton="0" quotePrefix="0" xfId="0">
      <alignment horizontal="left" vertical="center" wrapText="1"/>
    </xf>
    <xf numFmtId="0" fontId="3" fillId="9" borderId="9" applyAlignment="1" pivotButton="0" quotePrefix="0" xfId="0">
      <alignment horizontal="left" vertical="center"/>
    </xf>
    <xf numFmtId="0" fontId="3" fillId="9" borderId="9" applyAlignment="1" pivotButton="0" quotePrefix="0" xfId="0">
      <alignment horizontal="left" vertical="center" wrapText="1"/>
    </xf>
    <xf numFmtId="0" fontId="3" fillId="0" borderId="9" applyAlignment="1" pivotButton="0" quotePrefix="0" xfId="0">
      <alignment horizontal="left" vertical="center"/>
    </xf>
    <xf numFmtId="0" fontId="11" fillId="8" borderId="9" applyAlignment="1" pivotButton="0" quotePrefix="0" xfId="0">
      <alignment horizontal="left" vertical="center"/>
    </xf>
    <xf numFmtId="0" fontId="9" fillId="8" borderId="9" applyAlignment="1" pivotButton="0" quotePrefix="0" xfId="0">
      <alignment horizontal="center" vertical="center"/>
    </xf>
    <xf numFmtId="22" fontId="9" fillId="8" borderId="9" applyAlignment="1" pivotButton="0" quotePrefix="0" xfId="0">
      <alignment horizontal="center" vertical="center"/>
    </xf>
    <xf numFmtId="0" fontId="3" fillId="9" borderId="10" applyAlignment="1" pivotButton="0" quotePrefix="0" xfId="0">
      <alignment horizontal="center" vertical="center" wrapText="1"/>
    </xf>
    <xf numFmtId="22" fontId="3" fillId="9" borderId="9" applyAlignment="1" pivotButton="0" quotePrefix="0" xfId="0">
      <alignment horizontal="center" vertical="center" wrapText="1"/>
    </xf>
    <xf numFmtId="0" fontId="3" fillId="9" borderId="9" applyAlignment="1" pivotButton="0" quotePrefix="0" xfId="0">
      <alignment horizontal="center" vertical="center"/>
    </xf>
    <xf numFmtId="0" fontId="3" fillId="9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left" vertical="center" wrapText="1"/>
    </xf>
    <xf numFmtId="167" fontId="0" fillId="0" borderId="0" pivotButton="0" quotePrefix="0" xfId="0"/>
    <xf numFmtId="2" fontId="0" fillId="0" borderId="0" pivotButton="0" quotePrefix="0" xfId="0"/>
    <xf numFmtId="164" fontId="7" fillId="8" borderId="9" applyAlignment="1" pivotButton="0" quotePrefix="0" xfId="0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32"/>
  <sheetViews>
    <sheetView workbookViewId="0">
      <selection activeCell="R1" sqref="Q$1:R$1048576"/>
    </sheetView>
  </sheetViews>
  <sheetFormatPr baseColWidth="8" defaultColWidth="9.23076923076923" defaultRowHeight="16.8"/>
  <cols>
    <col width="76.7692307692308" customWidth="1" style="1" min="1" max="1"/>
    <col width="8.26923076923077" customWidth="1" style="1" min="2" max="2"/>
    <col width="15.0769230769231" customWidth="1" style="1" min="3" max="3"/>
    <col width="8.46153846153846" customWidth="1" style="1" min="4" max="4"/>
    <col width="29.8076923076923" customWidth="1" style="1" min="5" max="5"/>
    <col width="16.5384615384615" customWidth="1" style="1" min="6" max="6"/>
    <col width="89.6153846153846" customWidth="1" style="31" min="7" max="7"/>
    <col width="7.30769230769231" customWidth="1" style="1" min="8" max="8"/>
    <col width="7.38461538461539" customWidth="1" style="1" min="9" max="10"/>
    <col width="28.6923076923077" customWidth="1" style="1" min="11" max="11"/>
    <col width="36.6153846153846" customWidth="1" style="1" min="12" max="12"/>
    <col width="8.65384615384615" customWidth="1" style="1" min="13" max="13"/>
    <col width="8.15384615384615" customWidth="1" style="1" min="14" max="14"/>
    <col width="10.7692307692308" customWidth="1" style="1" min="17" max="17"/>
  </cols>
  <sheetData>
    <row r="1" ht="236" customHeight="1" s="1">
      <c r="A1" s="32" t="inlineStr">
        <is>
          <t>参评反馈情况</t>
        </is>
      </c>
      <c r="B1" s="33" t="inlineStr">
        <is>
          <t>是否20：00前来单</t>
        </is>
      </c>
      <c r="C1" s="33" t="inlineStr">
        <is>
          <t>链接超时时间</t>
        </is>
      </c>
      <c r="D1" s="33" t="inlineStr">
        <is>
          <t>是否
超时</t>
        </is>
      </c>
      <c r="E1" s="33" t="inlineStr">
        <is>
          <t>预计短信
下发时间</t>
        </is>
      </c>
      <c r="F1" s="52" t="inlineStr">
        <is>
          <t>当前短信时间</t>
        </is>
      </c>
      <c r="G1" s="35" t="inlineStr">
        <is>
          <t>宽带账号</t>
        </is>
      </c>
      <c r="H1" s="36" t="inlineStr">
        <is>
          <t>归档时间（早上第一次导近2天的数据，其他时间断导当天的）</t>
        </is>
      </c>
      <c r="I1" s="36" t="inlineStr">
        <is>
          <t>小区名称</t>
        </is>
      </c>
      <c r="J1" s="36" t="inlineStr">
        <is>
          <t>报结人</t>
        </is>
      </c>
      <c r="K1" s="36" t="inlineStr">
        <is>
          <t>工作站</t>
        </is>
      </c>
      <c r="L1" s="36" t="inlineStr">
        <is>
          <t>区县</t>
        </is>
      </c>
      <c r="M1" s="37" t="inlineStr">
        <is>
          <t>客服流水号</t>
        </is>
      </c>
      <c r="N1" s="37" t="inlineStr">
        <is>
          <t>工单编号</t>
        </is>
      </c>
      <c r="O1" s="37" t="inlineStr">
        <is>
          <t>业务地市</t>
        </is>
      </c>
      <c r="P1" s="37" t="inlineStr">
        <is>
          <t>区县</t>
        </is>
      </c>
      <c r="R1" t="inlineStr">
        <is>
          <t>原始反馈</t>
        </is>
      </c>
    </row>
    <row r="2" ht="68" customHeight="1" s="1">
      <c r="B2" t="inlineStr">
        <is>
          <t>否</t>
        </is>
      </c>
      <c r="C2" s="53" t="n">
        <v>46281.83400462963</v>
      </c>
      <c r="D2" t="inlineStr">
        <is>
          <t>是</t>
        </is>
      </c>
      <c r="E2" s="53" t="n">
        <v>46281.50067129629</v>
      </c>
      <c r="F2" s="54">
        <f>(NOW()-E2)*24</f>
        <v/>
      </c>
      <c r="G2" t="inlineStr">
        <is>
          <t>13600121349</t>
        </is>
      </c>
      <c r="H2" t="inlineStr">
        <is>
          <t>2026-09-15 22:00:58</t>
        </is>
      </c>
      <c r="I2" t="inlineStr">
        <is>
          <t>潮州市潮安区枫溪镇如意网格新风路詹厝村</t>
        </is>
      </c>
      <c r="J2" t="inlineStr">
        <is>
          <t>0</t>
        </is>
      </c>
      <c r="M2" t="inlineStr">
        <is>
          <t>20260903162314X253129369</t>
        </is>
      </c>
      <c r="N2" t="inlineStr">
        <is>
          <t>CMCC-CZ-TSCLX-20260903-020882</t>
        </is>
      </c>
      <c r="O2" t="inlineStr">
        <is>
          <t>潮州</t>
        </is>
      </c>
      <c r="P2" t="inlineStr">
        <is>
          <t>饶平县</t>
        </is>
      </c>
      <c r="Q2">
        <f>IF(AND(A2&lt;&gt;"已参评好",F2&gt;=5),"超5小时未参评",IF(F2&gt;=7,"超7小时未参评",IF(F2&gt;=8,"超时未参评","")))</f>
        <v/>
      </c>
      <c r="R2" t="inlineStr"/>
    </row>
    <row r="3" ht="68" customHeight="1" s="1">
      <c r="B3" t="inlineStr">
        <is>
          <t>否</t>
        </is>
      </c>
      <c r="C3" s="53" t="n">
        <v>46281.81736111111</v>
      </c>
      <c r="D3" t="inlineStr">
        <is>
          <t>是</t>
        </is>
      </c>
      <c r="E3" s="53" t="n">
        <v>46281.48402777778</v>
      </c>
      <c r="F3" s="54">
        <f>(NOW()-E3)*24</f>
        <v/>
      </c>
      <c r="G3" t="inlineStr">
        <is>
          <t>13715753431</t>
        </is>
      </c>
      <c r="H3" t="inlineStr">
        <is>
          <t>2026-09-15 21:37:00</t>
        </is>
      </c>
      <c r="I3" t="inlineStr">
        <is>
          <t>潮州市潮安区江东镇江东北网格319乡道亭头村</t>
        </is>
      </c>
      <c r="J3" t="inlineStr">
        <is>
          <t>0</t>
        </is>
      </c>
      <c r="L3" t="inlineStr">
        <is>
          <t>潮安</t>
        </is>
      </c>
      <c r="M3" t="inlineStr">
        <is>
          <t>20260915095807X250319709</t>
        </is>
      </c>
      <c r="N3" t="inlineStr">
        <is>
          <t>CMCC-CZ-TSCLX-20260915-004567</t>
        </is>
      </c>
      <c r="O3" t="inlineStr">
        <is>
          <t>潮州</t>
        </is>
      </c>
      <c r="P3" t="inlineStr">
        <is>
          <t>湘桥区</t>
        </is>
      </c>
      <c r="Q3">
        <f>IF(AND(A3&lt;&gt;"已参评好",F3&gt;=5),"超5小时未参评",IF(F3&gt;=7,"超7小时未参评",IF(F3&gt;=8,"超时未参评","")))</f>
        <v/>
      </c>
      <c r="R3" t="inlineStr"/>
    </row>
    <row r="4" ht="68" customHeight="1" s="1">
      <c r="B4" t="inlineStr">
        <is>
          <t>是</t>
        </is>
      </c>
      <c r="C4" s="53" t="n">
        <v>46281.77299768518</v>
      </c>
      <c r="D4" t="inlineStr">
        <is>
          <t>是</t>
        </is>
      </c>
      <c r="E4" s="53" t="n">
        <v>46281.43966435185</v>
      </c>
      <c r="F4" s="54">
        <f>(NOW()-E4)*24</f>
        <v/>
      </c>
      <c r="G4" t="inlineStr">
        <is>
          <t>13631036585</t>
        </is>
      </c>
      <c r="H4" t="inlineStr">
        <is>
          <t>2026-09-16 08:33:07</t>
        </is>
      </c>
      <c r="I4" t="inlineStr">
        <is>
          <t>潮州市潮安区庵埠镇庵西网格新潮汕公路竹围村</t>
        </is>
      </c>
      <c r="J4" t="inlineStr">
        <is>
          <t>陈丹华</t>
        </is>
      </c>
      <c r="K4" t="inlineStr">
        <is>
          <t>瓷都枫溪工作站</t>
        </is>
      </c>
      <c r="M4" t="inlineStr">
        <is>
          <t>20260915171357X259012302</t>
        </is>
      </c>
      <c r="N4" t="inlineStr">
        <is>
          <t>CMCC-CZ-TSCLX-20260915-000490</t>
        </is>
      </c>
      <c r="O4" t="inlineStr">
        <is>
          <t>潮州</t>
        </is>
      </c>
      <c r="P4" t="inlineStr">
        <is>
          <t>潮安区</t>
        </is>
      </c>
      <c r="Q4">
        <f>IF(AND(A4&lt;&gt;"已参评好",F4&gt;=5),"超5小时未参评",IF(F4&gt;=7,"超7小时未参评",IF(F4&gt;=8,"超时未参评","")))</f>
        <v/>
      </c>
      <c r="R4" t="inlineStr"/>
    </row>
    <row r="5" ht="68" customHeight="1" s="1">
      <c r="B5" t="inlineStr">
        <is>
          <t>是</t>
        </is>
      </c>
      <c r="C5" s="53" t="n">
        <v>46281.80908564815</v>
      </c>
      <c r="D5" t="inlineStr">
        <is>
          <t>是</t>
        </is>
      </c>
      <c r="E5" s="53" t="n">
        <v>46281.47575231481</v>
      </c>
      <c r="F5" s="54">
        <f>(NOW()-E5)*24</f>
        <v/>
      </c>
      <c r="G5" t="inlineStr">
        <is>
          <t>13670766183</t>
        </is>
      </c>
      <c r="H5" t="inlineStr">
        <is>
          <t>2026-09-16 09:25:05</t>
        </is>
      </c>
      <c r="I5" t="inlineStr">
        <is>
          <t>潮州市潮安区浮洋镇浮洋南网格开明路浮洋老市场</t>
        </is>
      </c>
      <c r="J5" t="inlineStr">
        <is>
          <t>郑杰帆</t>
        </is>
      </c>
      <c r="K5" t="inlineStr">
        <is>
          <t>古巷登塘工作站</t>
        </is>
      </c>
      <c r="M5" t="inlineStr">
        <is>
          <t>20260915152248X254763578</t>
        </is>
      </c>
      <c r="N5" t="inlineStr">
        <is>
          <t>CMCC-CZ-TSCLX-20260915-001526</t>
        </is>
      </c>
      <c r="O5" t="inlineStr">
        <is>
          <t>潮州</t>
        </is>
      </c>
      <c r="P5" t="inlineStr">
        <is>
          <t>潮安区</t>
        </is>
      </c>
      <c r="Q5">
        <f>IF(AND(A5&lt;&gt;"已参评好",F5&gt;=5),"超5小时未参评",IF(F5&gt;=7,"超7小时未参评",IF(F5&gt;=8,"超时未参评","")))</f>
        <v/>
      </c>
      <c r="R5" t="inlineStr"/>
    </row>
    <row r="6" ht="68" customHeight="1" s="1">
      <c r="B6" t="inlineStr">
        <is>
          <t>否</t>
        </is>
      </c>
      <c r="C6" s="53" t="n">
        <v>46281.7577662037</v>
      </c>
      <c r="D6" t="inlineStr">
        <is>
          <t>是</t>
        </is>
      </c>
      <c r="E6" s="53" t="n">
        <v>46281.42443287037</v>
      </c>
      <c r="F6" s="54">
        <f>(NOW()-E6)*24</f>
        <v/>
      </c>
      <c r="G6" t="inlineStr">
        <is>
          <t>18811869639</t>
        </is>
      </c>
      <c r="H6" t="inlineStr">
        <is>
          <t>2026-09-15 20:11:11</t>
        </is>
      </c>
      <c r="I6" t="inlineStr">
        <is>
          <t>潮州市湘桥区西新街道前后街网格南春路南阳园光交片区</t>
        </is>
      </c>
      <c r="J6" t="inlineStr">
        <is>
          <t>谢冬</t>
        </is>
      </c>
      <c r="K6" t="inlineStr">
        <is>
          <t>高铁三镇工作站</t>
        </is>
      </c>
      <c r="L6" t="inlineStr">
        <is>
          <t>市区</t>
        </is>
      </c>
      <c r="M6" t="inlineStr">
        <is>
          <t>20260915110701X254933797</t>
        </is>
      </c>
      <c r="N6" t="inlineStr">
        <is>
          <t>CMCC-CZ-TSCLX-20260915-006563</t>
        </is>
      </c>
      <c r="O6" t="inlineStr">
        <is>
          <t>潮州</t>
        </is>
      </c>
      <c r="P6" t="inlineStr">
        <is>
          <t>潮安区</t>
        </is>
      </c>
      <c r="Q6">
        <f>IF(AND(A6&lt;&gt;"已参评好",F6&gt;=5),"超5小时未参评",IF(F6&gt;=7,"超7小时未参评",IF(F6&gt;=8,"超时未参评","")))</f>
        <v/>
      </c>
      <c r="R6" t="inlineStr"/>
    </row>
    <row r="7" ht="68" customHeight="1" s="1">
      <c r="B7" t="inlineStr">
        <is>
          <t>否</t>
        </is>
      </c>
      <c r="C7" s="53" t="n">
        <v>46281.81736111111</v>
      </c>
      <c r="D7" t="inlineStr">
        <is>
          <t>是</t>
        </is>
      </c>
      <c r="E7" s="53" t="n">
        <v>46281.48402777778</v>
      </c>
      <c r="F7" s="54">
        <f>(NOW()-E7)*24</f>
        <v/>
      </c>
      <c r="G7" t="inlineStr">
        <is>
          <t>15089770473</t>
        </is>
      </c>
      <c r="H7" t="inlineStr">
        <is>
          <t>2026-09-15 21:37:00</t>
        </is>
      </c>
      <c r="I7" t="inlineStr">
        <is>
          <t>潮州市饶平县汫洲镇网格086县道港西村</t>
        </is>
      </c>
      <c r="J7" t="inlineStr">
        <is>
          <t>0</t>
        </is>
      </c>
      <c r="L7" t="inlineStr">
        <is>
          <t>饶平</t>
        </is>
      </c>
      <c r="M7" t="inlineStr">
        <is>
          <t>20260915130623X254119783</t>
        </is>
      </c>
      <c r="N7" t="inlineStr">
        <is>
          <t>CMCC-CZ-TSCLX-20260915-012502</t>
        </is>
      </c>
      <c r="O7" t="inlineStr">
        <is>
          <t>潮州</t>
        </is>
      </c>
      <c r="P7" t="inlineStr">
        <is>
          <t>饶平县</t>
        </is>
      </c>
      <c r="Q7">
        <f>IF(AND(A7&lt;&gt;"已参评好",F7&gt;=5),"超5小时未参评",IF(F7&gt;=7,"超7小时未参评",IF(F7&gt;=8,"超时未参评","")))</f>
        <v/>
      </c>
      <c r="R7" t="inlineStr"/>
    </row>
    <row r="8" ht="68" customHeight="1" s="1">
      <c r="B8" t="inlineStr">
        <is>
          <t>否</t>
        </is>
      </c>
      <c r="C8" s="53" t="n">
        <v>46281.75204861111</v>
      </c>
      <c r="D8" t="inlineStr">
        <is>
          <t>是</t>
        </is>
      </c>
      <c r="E8" s="53" t="n">
        <v>46281.41871527778</v>
      </c>
      <c r="F8" s="54">
        <f>(NOW()-E8)*24</f>
        <v/>
      </c>
      <c r="G8" t="inlineStr">
        <is>
          <t>13902932768a</t>
        </is>
      </c>
      <c r="H8" t="inlineStr">
        <is>
          <t>2026-09-15 20:02:57</t>
        </is>
      </c>
      <c r="I8" t="inlineStr">
        <is>
          <t>潮州市饶平县黄冈镇中心网格沿河北路沿河北路片区（三）</t>
        </is>
      </c>
      <c r="J8" t="inlineStr">
        <is>
          <t>张泽杰</t>
        </is>
      </c>
      <c r="K8" t="inlineStr">
        <is>
          <t>凤塘镇区工作站</t>
        </is>
      </c>
      <c r="L8" t="inlineStr">
        <is>
          <t>饶平</t>
        </is>
      </c>
      <c r="M8" t="inlineStr">
        <is>
          <t>20260915140534X258944485</t>
        </is>
      </c>
      <c r="N8" t="inlineStr">
        <is>
          <t>CMCC-CZ-TSCLX-20260915-012523</t>
        </is>
      </c>
      <c r="O8" t="inlineStr">
        <is>
          <t>潮州</t>
        </is>
      </c>
      <c r="P8" t="inlineStr">
        <is>
          <t>潮安区</t>
        </is>
      </c>
      <c r="Q8">
        <f>IF(AND(A8&lt;&gt;"已参评好",F8&gt;=5),"超5小时未参评",IF(F8&gt;=7,"超7小时未参评",IF(F8&gt;=8,"超时未参评","")))</f>
        <v/>
      </c>
      <c r="R8" t="inlineStr"/>
    </row>
    <row r="9" ht="68" customHeight="1" s="1">
      <c r="B9" t="inlineStr">
        <is>
          <t>否</t>
        </is>
      </c>
      <c r="C9" s="53" t="n">
        <v>46281.77289351852</v>
      </c>
      <c r="D9" t="inlineStr">
        <is>
          <t>是</t>
        </is>
      </c>
      <c r="E9" s="53" t="n">
        <v>46281.43956018519</v>
      </c>
      <c r="F9" s="54">
        <f>(NOW()-E9)*24</f>
        <v/>
      </c>
      <c r="G9" t="inlineStr">
        <is>
          <t>13652822356</t>
        </is>
      </c>
      <c r="H9" t="inlineStr">
        <is>
          <t>2026-09-15 20:32:58</t>
        </is>
      </c>
      <c r="I9" t="inlineStr">
        <is>
          <t>潮州市饶平县新丰镇网格334省道荣西村</t>
        </is>
      </c>
      <c r="J9" t="inlineStr">
        <is>
          <t>0</t>
        </is>
      </c>
      <c r="L9" t="inlineStr">
        <is>
          <t>饶平</t>
        </is>
      </c>
      <c r="M9" t="inlineStr">
        <is>
          <t>20260915142839X252261595</t>
        </is>
      </c>
      <c r="N9" t="inlineStr">
        <is>
          <t>CMCC-CZ-TSCLX-20260915-020888</t>
        </is>
      </c>
      <c r="O9" t="inlineStr">
        <is>
          <t>潮州</t>
        </is>
      </c>
      <c r="P9" t="inlineStr">
        <is>
          <t>饶平县</t>
        </is>
      </c>
      <c r="Q9">
        <f>IF(AND(A9&lt;&gt;"已参评好",F9&gt;=5),"超5小时未参评",IF(F9&gt;=7,"超7小时未参评",IF(F9&gt;=8,"超时未参评","")))</f>
        <v/>
      </c>
      <c r="R9" t="inlineStr"/>
    </row>
    <row r="10" ht="68" customHeight="1" s="1">
      <c r="B10" t="inlineStr">
        <is>
          <t>是</t>
        </is>
      </c>
      <c r="C10" s="53" t="n">
        <v>46281.79247685185</v>
      </c>
      <c r="D10" t="inlineStr">
        <is>
          <t>是</t>
        </is>
      </c>
      <c r="E10" s="53" t="n">
        <v>46281.45914351852</v>
      </c>
      <c r="F10" s="54">
        <f>(NOW()-E10)*24</f>
        <v/>
      </c>
      <c r="G10" t="inlineStr">
        <is>
          <t>13670702221</t>
        </is>
      </c>
      <c r="H10" t="inlineStr">
        <is>
          <t>2026-09-16 09:01:10</t>
        </is>
      </c>
      <c r="I10" t="inlineStr">
        <is>
          <t>潮州市饶平县黄冈镇新区网格饶平大道洪西寮片区</t>
        </is>
      </c>
      <c r="J10" t="inlineStr">
        <is>
          <t>陈锶彬</t>
        </is>
      </c>
      <c r="L10" t="inlineStr">
        <is>
          <t>饶平</t>
        </is>
      </c>
      <c r="M10" t="inlineStr">
        <is>
          <t>20260915153731X252004912</t>
        </is>
      </c>
      <c r="N10" t="inlineStr">
        <is>
          <t>CMCC-CZ-TSCLX-20260915-017196</t>
        </is>
      </c>
      <c r="O10" t="inlineStr">
        <is>
          <t>潮州</t>
        </is>
      </c>
      <c r="P10" t="inlineStr">
        <is>
          <t>潮安区</t>
        </is>
      </c>
      <c r="Q10">
        <f>IF(AND(A10&lt;&gt;"已参评好",F10&gt;=5),"超5小时未参评",IF(F10&gt;=7,"超7小时未参评",IF(F10&gt;=8,"超时未参评","")))</f>
        <v/>
      </c>
      <c r="R10" t="inlineStr"/>
    </row>
    <row r="11" ht="68" customHeight="1" s="1">
      <c r="B11" t="inlineStr">
        <is>
          <t>否</t>
        </is>
      </c>
      <c r="C11" s="53" t="n">
        <v>46281.7577662037</v>
      </c>
      <c r="D11" t="inlineStr">
        <is>
          <t>是</t>
        </is>
      </c>
      <c r="E11" s="53" t="n">
        <v>46281.42443287037</v>
      </c>
      <c r="F11" s="54">
        <f>(NOW()-E11)*24</f>
        <v/>
      </c>
      <c r="G11" t="inlineStr">
        <is>
          <t>15814935888</t>
        </is>
      </c>
      <c r="H11" t="inlineStr">
        <is>
          <t>2026-09-15 20:11:11</t>
        </is>
      </c>
      <c r="I11" t="inlineStr">
        <is>
          <t>潮州市潮安区登塘镇登塘网格枫榴路横洋村</t>
        </is>
      </c>
      <c r="J11" t="inlineStr">
        <is>
          <t>0</t>
        </is>
      </c>
      <c r="M11" t="inlineStr">
        <is>
          <t>20260915163737X252907731</t>
        </is>
      </c>
      <c r="N11" t="inlineStr">
        <is>
          <t>CMCC-CZ-TSCLX-20260915-022361</t>
        </is>
      </c>
      <c r="O11" t="inlineStr">
        <is>
          <t>潮州</t>
        </is>
      </c>
      <c r="P11" t="inlineStr">
        <is>
          <t>潮安区</t>
        </is>
      </c>
      <c r="Q11">
        <f>IF(AND(A11&lt;&gt;"已参评好",F11&gt;=5),"超5小时未参评",IF(F11&gt;=7,"超7小时未参评",IF(F11&gt;=8,"超时未参评","")))</f>
        <v/>
      </c>
      <c r="R11" t="inlineStr"/>
    </row>
    <row r="12" ht="68" customHeight="1" s="1">
      <c r="B12" t="inlineStr">
        <is>
          <t>是</t>
        </is>
      </c>
      <c r="C12" s="53" t="n">
        <v>46281.77167824074</v>
      </c>
      <c r="D12" t="inlineStr">
        <is>
          <t>是</t>
        </is>
      </c>
      <c r="E12" s="53" t="n">
        <v>46281.43834490741</v>
      </c>
      <c r="F12" s="54">
        <f>(NOW()-E12)*24</f>
        <v/>
      </c>
      <c r="G12" t="inlineStr">
        <is>
          <t>15816594525</t>
        </is>
      </c>
      <c r="H12" t="inlineStr">
        <is>
          <t>2026-09-16 08:31:13</t>
        </is>
      </c>
      <c r="I12" t="inlineStr">
        <is>
          <t>潮州市饶平县大埕镇网格X081县道埕南村</t>
        </is>
      </c>
      <c r="J12" t="inlineStr">
        <is>
          <t>周少杰</t>
        </is>
      </c>
      <c r="K12" t="inlineStr">
        <is>
          <t>东界三镇工作站</t>
        </is>
      </c>
      <c r="L12" t="inlineStr">
        <is>
          <t>饶平</t>
        </is>
      </c>
      <c r="M12" t="inlineStr">
        <is>
          <t>20260915171052X257079293</t>
        </is>
      </c>
      <c r="N12" t="inlineStr">
        <is>
          <t>CMCC-CZ-TSCLX-20260915-027218</t>
        </is>
      </c>
      <c r="O12" t="inlineStr">
        <is>
          <t>潮州</t>
        </is>
      </c>
      <c r="P12" t="inlineStr">
        <is>
          <t>饶平县</t>
        </is>
      </c>
      <c r="Q12">
        <f>IF(AND(A12&lt;&gt;"已参评好",F12&gt;=5),"超5小时未参评",IF(F12&gt;=7,"超7小时未参评",IF(F12&gt;=8,"超时未参评","")))</f>
        <v/>
      </c>
      <c r="R12" t="inlineStr"/>
    </row>
    <row r="13" ht="68" customHeight="1" s="1">
      <c r="B13" t="inlineStr">
        <is>
          <t>否</t>
        </is>
      </c>
      <c r="C13" s="53" t="n">
        <v>46281.79373842593</v>
      </c>
      <c r="D13" t="inlineStr">
        <is>
          <t>是</t>
        </is>
      </c>
      <c r="E13" s="53" t="n">
        <v>46281.46040509259</v>
      </c>
      <c r="F13" s="54">
        <f>(NOW()-E13)*24</f>
        <v/>
      </c>
      <c r="G13" t="inlineStr">
        <is>
          <t>15816144314</t>
        </is>
      </c>
      <c r="H13" t="inlineStr">
        <is>
          <t>2026-09-15 21:02:59</t>
        </is>
      </c>
      <c r="I13" t="inlineStr">
        <is>
          <t>潮州市饶平县大埕镇大埕网格X081县道上东村</t>
        </is>
      </c>
      <c r="J13" t="inlineStr">
        <is>
          <t>0</t>
        </is>
      </c>
      <c r="M13" t="inlineStr">
        <is>
          <t>20260915124229X251467547</t>
        </is>
      </c>
      <c r="N13" t="inlineStr">
        <is>
          <t>CMCC-CZ-TSCLX-20260915-027046</t>
        </is>
      </c>
      <c r="O13" t="inlineStr">
        <is>
          <t>潮州</t>
        </is>
      </c>
      <c r="P13" t="inlineStr">
        <is>
          <t>饶平县</t>
        </is>
      </c>
      <c r="Q13">
        <f>IF(AND(A13&lt;&gt;"已参评好",F13&gt;=5),"超5小时未参评",IF(F13&gt;=7,"超7小时未参评",IF(F13&gt;=8,"超时未参评","")))</f>
        <v/>
      </c>
      <c r="R13" t="inlineStr"/>
    </row>
    <row r="14" ht="68" customHeight="1" s="1">
      <c r="B14" t="inlineStr">
        <is>
          <t>否</t>
        </is>
      </c>
      <c r="C14" s="53" t="n">
        <v>46281.79929398148</v>
      </c>
      <c r="D14" t="inlineStr">
        <is>
          <t>是</t>
        </is>
      </c>
      <c r="E14" s="53" t="n">
        <v>46281.46596064815</v>
      </c>
      <c r="F14" s="54">
        <f>(NOW()-E14)*24</f>
        <v/>
      </c>
      <c r="G14" t="inlineStr">
        <is>
          <t>15816158989</t>
        </is>
      </c>
      <c r="H14" t="inlineStr">
        <is>
          <t>2026-09-15 21:10:59</t>
        </is>
      </c>
      <c r="I14" t="inlineStr">
        <is>
          <t>潮州市潮安区彩塘镇宏安网格新安大道新联村</t>
        </is>
      </c>
      <c r="J14" t="inlineStr">
        <is>
          <t>郑德福</t>
        </is>
      </c>
      <c r="K14" t="inlineStr">
        <is>
          <t>彩塘东凤工作站</t>
        </is>
      </c>
      <c r="L14" t="inlineStr">
        <is>
          <t>潮安</t>
        </is>
      </c>
      <c r="M14" t="inlineStr">
        <is>
          <t>20260915180425X251242788</t>
        </is>
      </c>
      <c r="N14" t="inlineStr">
        <is>
          <t>CMCC-CZ-TSCLX-20260915-025710</t>
        </is>
      </c>
      <c r="O14" t="inlineStr">
        <is>
          <t>潮州</t>
        </is>
      </c>
      <c r="P14" t="inlineStr">
        <is>
          <t>潮安区</t>
        </is>
      </c>
      <c r="Q14">
        <f>IF(AND(A14&lt;&gt;"已参评好",F14&gt;=5),"超5小时未参评",IF(F14&gt;=7,"超7小时未参评",IF(F14&gt;=8,"超时未参评","")))</f>
        <v/>
      </c>
      <c r="R14" t="inlineStr"/>
    </row>
    <row r="15" ht="68" customHeight="1" s="1">
      <c r="B15" t="inlineStr">
        <is>
          <t>否</t>
        </is>
      </c>
      <c r="C15" s="53" t="n">
        <v>46281.75208333333</v>
      </c>
      <c r="D15" t="inlineStr">
        <is>
          <t>是</t>
        </is>
      </c>
      <c r="E15" s="53" t="n">
        <v>46281.41875</v>
      </c>
      <c r="F15" s="54">
        <f>(NOW()-E15)*24</f>
        <v/>
      </c>
      <c r="G15" t="inlineStr">
        <is>
          <t>15876816222</t>
        </is>
      </c>
      <c r="H15" t="inlineStr">
        <is>
          <t>2026-09-15 20:03:00</t>
        </is>
      </c>
      <c r="I15" t="inlineStr">
        <is>
          <t>潮州市潮安区枫溪镇云英路网格护堤路堤头村</t>
        </is>
      </c>
      <c r="J15" t="inlineStr">
        <is>
          <t>陈洽龙</t>
        </is>
      </c>
      <c r="K15" t="inlineStr">
        <is>
          <t>瓷都枫溪工作站</t>
        </is>
      </c>
      <c r="L15" t="inlineStr">
        <is>
          <t>市区</t>
        </is>
      </c>
      <c r="M15" t="inlineStr">
        <is>
          <t>20260915181415X258127634</t>
        </is>
      </c>
      <c r="N15" t="inlineStr">
        <is>
          <t>CMCC-CZ-TSCLX-20260915-025105</t>
        </is>
      </c>
      <c r="O15" t="inlineStr">
        <is>
          <t>潮州</t>
        </is>
      </c>
      <c r="P15" t="inlineStr">
        <is>
          <t>潮安区</t>
        </is>
      </c>
      <c r="Q15">
        <f>IF(AND(A15&lt;&gt;"已参评好",F15&gt;=5),"超5小时未参评",IF(F15&gt;=7,"超7小时未参评",IF(F15&gt;=8,"超时未参评","")))</f>
        <v/>
      </c>
      <c r="R15" t="inlineStr"/>
    </row>
    <row r="16" ht="68" customHeight="1" s="1">
      <c r="B16" t="inlineStr">
        <is>
          <t>否</t>
        </is>
      </c>
      <c r="C16" s="53" t="n">
        <v>46281.77289351852</v>
      </c>
      <c r="D16" t="inlineStr">
        <is>
          <t>是</t>
        </is>
      </c>
      <c r="E16" s="53" t="n">
        <v>46281.43956018519</v>
      </c>
      <c r="F16" s="54">
        <f>(NOW()-E16)*24</f>
        <v/>
      </c>
      <c r="G16" t="inlineStr">
        <is>
          <t>15919569848</t>
        </is>
      </c>
      <c r="H16" t="inlineStr">
        <is>
          <t>2026-09-15 20:32:58</t>
        </is>
      </c>
      <c r="I16" t="inlineStr">
        <is>
          <t>0</t>
        </is>
      </c>
      <c r="J16" t="inlineStr">
        <is>
          <t>0</t>
        </is>
      </c>
      <c r="M16" t="inlineStr">
        <is>
          <t>20260915183759X254589997</t>
        </is>
      </c>
      <c r="N16" t="inlineStr">
        <is>
          <t>CMCC-CZ-TSCLX-20260915-030859</t>
        </is>
      </c>
      <c r="O16" t="inlineStr">
        <is>
          <t>潮州</t>
        </is>
      </c>
      <c r="Q16">
        <f>IF(AND(A16&lt;&gt;"已参评好",F16&gt;=5),"超5小时未参评",IF(F16&gt;=7,"超7小时未参评",IF(F16&gt;=8,"超时未参评","")))</f>
        <v/>
      </c>
      <c r="R16" t="inlineStr"/>
    </row>
    <row r="17" ht="68" customHeight="1" s="1">
      <c r="B17" t="inlineStr">
        <is>
          <t>是</t>
        </is>
      </c>
      <c r="C17" s="53" t="n">
        <v>46281.77167824074</v>
      </c>
      <c r="D17" t="inlineStr">
        <is>
          <t>是</t>
        </is>
      </c>
      <c r="E17" s="53" t="n">
        <v>46281.43834490741</v>
      </c>
      <c r="F17" s="54">
        <f>(NOW()-E17)*24</f>
        <v/>
      </c>
      <c r="G17" t="inlineStr">
        <is>
          <t>13539398409</t>
        </is>
      </c>
      <c r="H17" t="inlineStr">
        <is>
          <t>2026-09-16 08:31:13</t>
        </is>
      </c>
      <c r="I17" t="inlineStr">
        <is>
          <t>潮州市潮安区凤凰镇凤凰文祠网格S334省道福南村</t>
        </is>
      </c>
      <c r="J17" t="inlineStr">
        <is>
          <t>陈馥旭</t>
        </is>
      </c>
      <c r="K17" t="inlineStr">
        <is>
          <t>北部四镇工作站</t>
        </is>
      </c>
      <c r="L17" t="inlineStr">
        <is>
          <t>潮安</t>
        </is>
      </c>
      <c r="M17" t="inlineStr">
        <is>
          <t>20260915191548X252973166</t>
        </is>
      </c>
      <c r="N17" t="inlineStr">
        <is>
          <t>CMCC-CZ-TSCLX-20260915-027683</t>
        </is>
      </c>
      <c r="O17" t="inlineStr">
        <is>
          <t>潮州</t>
        </is>
      </c>
      <c r="P17" t="inlineStr">
        <is>
          <t>潮安区</t>
        </is>
      </c>
      <c r="Q17">
        <f>IF(AND(A17&lt;&gt;"已参评好",F17&gt;=5),"超5小时未参评",IF(F17&gt;=7,"超7小时未参评",IF(F17&gt;=8,"超时未参评","")))</f>
        <v/>
      </c>
      <c r="R17" t="inlineStr"/>
    </row>
    <row r="18" ht="68" customHeight="1" s="1">
      <c r="B18" t="inlineStr">
        <is>
          <t>是</t>
        </is>
      </c>
      <c r="C18" s="53" t="n">
        <v>46281.81594907407</v>
      </c>
      <c r="D18" t="inlineStr">
        <is>
          <t>是</t>
        </is>
      </c>
      <c r="E18" s="53" t="n">
        <v>46281.48261574074</v>
      </c>
      <c r="F18" s="54">
        <f>(NOW()-E18)*24</f>
        <v/>
      </c>
      <c r="G18" t="inlineStr">
        <is>
          <t>13827342001</t>
        </is>
      </c>
      <c r="H18" t="inlineStr">
        <is>
          <t>2026-09-16 09:34:58</t>
        </is>
      </c>
      <c r="I18" t="inlineStr">
        <is>
          <t>潮州市潮安区凤塘镇凤塘西网格凤玉路盛户村</t>
        </is>
      </c>
      <c r="J18" t="inlineStr">
        <is>
          <t>黄锐浩</t>
        </is>
      </c>
      <c r="K18" t="inlineStr">
        <is>
          <t>凤塘镇区工作站</t>
        </is>
      </c>
      <c r="L18" t="inlineStr">
        <is>
          <t>潮安</t>
        </is>
      </c>
      <c r="M18" t="inlineStr">
        <is>
          <t>20260915192124X251887954</t>
        </is>
      </c>
      <c r="N18" t="inlineStr">
        <is>
          <t>CMCC-CZ-TSCLX-20260915-027135</t>
        </is>
      </c>
      <c r="O18" t="inlineStr">
        <is>
          <t>潮州</t>
        </is>
      </c>
      <c r="P18" t="inlineStr">
        <is>
          <t>潮安区</t>
        </is>
      </c>
      <c r="Q18">
        <f>IF(AND(A18&lt;&gt;"已参评好",F18&gt;=5),"超5小时未参评",IF(F18&gt;=7,"超7小时未参评",IF(F18&gt;=8,"超时未参评","")))</f>
        <v/>
      </c>
      <c r="R18" t="inlineStr"/>
    </row>
    <row r="19" ht="68" customHeight="1" s="1">
      <c r="B19" t="inlineStr">
        <is>
          <t>是</t>
        </is>
      </c>
      <c r="C19" s="53" t="n">
        <v>46281.78274305556</v>
      </c>
      <c r="D19" t="inlineStr">
        <is>
          <t>是</t>
        </is>
      </c>
      <c r="E19" s="53" t="n">
        <v>46281.44940972222</v>
      </c>
      <c r="F19" s="54">
        <f>(NOW()-E19)*24</f>
        <v/>
      </c>
      <c r="G19" t="inlineStr">
        <is>
          <t>13827338825</t>
        </is>
      </c>
      <c r="H19" t="inlineStr">
        <is>
          <t>2026-09-16 08:47:09</t>
        </is>
      </c>
      <c r="I19" t="inlineStr">
        <is>
          <t>潮州市潮安区庵埠镇庵东网格安南路东岸国际【可装2000M】</t>
        </is>
      </c>
      <c r="J19" t="inlineStr">
        <is>
          <t>梁林勃</t>
        </is>
      </c>
      <c r="K19" t="inlineStr">
        <is>
          <t>潮安城区工作站</t>
        </is>
      </c>
      <c r="L19" t="inlineStr">
        <is>
          <t>潮安</t>
        </is>
      </c>
      <c r="M19" t="inlineStr">
        <is>
          <t>20260915193247X250981904</t>
        </is>
      </c>
      <c r="N19" t="inlineStr">
        <is>
          <t>CMCC-CZ-TSCLX-20260915-029491</t>
        </is>
      </c>
      <c r="O19" t="inlineStr">
        <is>
          <t>潮州</t>
        </is>
      </c>
      <c r="P19" t="inlineStr">
        <is>
          <t>潮安区</t>
        </is>
      </c>
      <c r="Q19">
        <f>IF(AND(A19&lt;&gt;"已参评好",F19&gt;=5),"超5小时未参评",IF(F19&gt;=7,"超7小时未参评",IF(F19&gt;=8,"超时未参评","")))</f>
        <v/>
      </c>
      <c r="R19" t="inlineStr"/>
    </row>
    <row r="20" ht="68" customHeight="1" s="1">
      <c r="B20" t="inlineStr">
        <is>
          <t>是</t>
        </is>
      </c>
      <c r="C20" s="53" t="n">
        <v>46281.77167824074</v>
      </c>
      <c r="D20" t="inlineStr">
        <is>
          <t>是</t>
        </is>
      </c>
      <c r="E20" s="53" t="n">
        <v>46281.43834490741</v>
      </c>
      <c r="F20" s="54">
        <f>(NOW()-E20)*24</f>
        <v/>
      </c>
      <c r="G20" t="inlineStr">
        <is>
          <t>15916468176</t>
        </is>
      </c>
      <c r="H20" t="inlineStr">
        <is>
          <t>2026-09-16 08:31:13</t>
        </is>
      </c>
      <c r="I20" t="inlineStr">
        <is>
          <t>潮州市潮安区凤塘镇凤塘西网格书安路洪巷村</t>
        </is>
      </c>
      <c r="J20" t="inlineStr">
        <is>
          <t>张泽杰</t>
        </is>
      </c>
      <c r="K20" t="inlineStr">
        <is>
          <t>凤塘镇区工作站</t>
        </is>
      </c>
      <c r="L20" t="inlineStr">
        <is>
          <t>潮安</t>
        </is>
      </c>
      <c r="M20" t="inlineStr">
        <is>
          <t>20260915200806X252043034</t>
        </is>
      </c>
      <c r="N20" t="inlineStr">
        <is>
          <t>CMCC-CZ-TSCLX-20260915-028697</t>
        </is>
      </c>
      <c r="O20" t="inlineStr">
        <is>
          <t>潮州</t>
        </is>
      </c>
      <c r="P20" t="inlineStr">
        <is>
          <t>潮安区</t>
        </is>
      </c>
      <c r="Q20">
        <f>IF(AND(A20&lt;&gt;"已参评好",F20&gt;=5),"超5小时未参评",IF(F20&gt;=7,"超7小时未参评",IF(F20&gt;=8,"超时未参评","")))</f>
        <v/>
      </c>
      <c r="R20" t="inlineStr"/>
    </row>
    <row r="21" ht="68" customHeight="1" s="1">
      <c r="B21" t="inlineStr">
        <is>
          <t>否</t>
        </is>
      </c>
      <c r="C21" s="53" t="n">
        <v>46281.82568287037</v>
      </c>
      <c r="D21" t="inlineStr">
        <is>
          <t>是</t>
        </is>
      </c>
      <c r="E21" s="53" t="n">
        <v>46281.49234953704</v>
      </c>
      <c r="F21" s="54">
        <f>(NOW()-E21)*24</f>
        <v/>
      </c>
      <c r="G21" t="inlineStr">
        <is>
          <t>13426900498</t>
        </is>
      </c>
      <c r="H21" t="inlineStr">
        <is>
          <t>2026-09-15 21:48:59</t>
        </is>
      </c>
      <c r="I21" t="inlineStr">
        <is>
          <t>潮州市潮安区沙溪镇沙溪东网格镜鸿路上西林村</t>
        </is>
      </c>
      <c r="J21" t="inlineStr">
        <is>
          <t>0</t>
        </is>
      </c>
      <c r="M21" t="inlineStr">
        <is>
          <t>20260915203159X251361673</t>
        </is>
      </c>
      <c r="N21" t="inlineStr">
        <is>
          <t>CMCC-CZ-TSCLX-20260915-031557</t>
        </is>
      </c>
      <c r="O21" t="inlineStr">
        <is>
          <t>潮州</t>
        </is>
      </c>
      <c r="P21" t="inlineStr">
        <is>
          <t>潮安区</t>
        </is>
      </c>
      <c r="Q21">
        <f>IF(AND(A21&lt;&gt;"已参评好",F21&gt;=5),"超5小时未参评",IF(F21&gt;=7,"超7小时未参评",IF(F21&gt;=8,"超时未参评","")))</f>
        <v/>
      </c>
      <c r="R21" t="inlineStr"/>
    </row>
    <row r="22" ht="68" customHeight="1" s="1">
      <c r="B22" t="inlineStr">
        <is>
          <t>是</t>
        </is>
      </c>
      <c r="C22" s="53" t="n">
        <v>46281.77296296296</v>
      </c>
      <c r="D22" t="inlineStr">
        <is>
          <t>是</t>
        </is>
      </c>
      <c r="E22" s="53" t="n">
        <v>46281.43962962963</v>
      </c>
      <c r="F22" s="54">
        <f>(NOW()-E22)*24</f>
        <v/>
      </c>
      <c r="G22" t="inlineStr">
        <is>
          <t>17818858088</t>
        </is>
      </c>
      <c r="H22" t="inlineStr">
        <is>
          <t>2026-09-16 08:33:04</t>
        </is>
      </c>
      <c r="I22" t="inlineStr">
        <is>
          <t>潮州市湘桥区西新街道环城网格南较路永泰花园片区</t>
        </is>
      </c>
      <c r="J22" t="inlineStr">
        <is>
          <t>黄钿</t>
        </is>
      </c>
      <c r="K22" t="inlineStr">
        <is>
          <t>市区城南工作站</t>
        </is>
      </c>
      <c r="L22" t="inlineStr">
        <is>
          <t>市区</t>
        </is>
      </c>
      <c r="M22" t="inlineStr">
        <is>
          <t>20260915204155X254246500</t>
        </is>
      </c>
      <c r="N22" t="inlineStr">
        <is>
          <t>CMCC-CZ-TSCLX-20260915-031265</t>
        </is>
      </c>
      <c r="O22" t="inlineStr">
        <is>
          <t>潮州</t>
        </is>
      </c>
      <c r="P22" t="inlineStr">
        <is>
          <t>湘桥区</t>
        </is>
      </c>
      <c r="Q22">
        <f>IF(AND(A22&lt;&gt;"已参评好",F22&gt;=5),"超5小时未参评",IF(F22&gt;=7,"超7小时未参评",IF(F22&gt;=8,"超时未参评","")))</f>
        <v/>
      </c>
      <c r="R22" t="inlineStr"/>
    </row>
    <row r="23" ht="68" customHeight="1" s="1">
      <c r="B23" t="inlineStr">
        <is>
          <t>否</t>
        </is>
      </c>
      <c r="C23" s="53" t="n">
        <v>46281.82017361111</v>
      </c>
      <c r="D23" t="inlineStr">
        <is>
          <t>是</t>
        </is>
      </c>
      <c r="E23" s="53" t="n">
        <v>46281.48684027778</v>
      </c>
      <c r="F23" s="54">
        <f>(NOW()-E23)*24</f>
        <v/>
      </c>
      <c r="G23" t="inlineStr">
        <is>
          <t>13670753551</t>
        </is>
      </c>
      <c r="H23" t="inlineStr">
        <is>
          <t>2026-09-15 21:41:03</t>
        </is>
      </c>
      <c r="I23" t="inlineStr">
        <is>
          <t>潮州市饶平县钱东镇一网格324国道上浮山村</t>
        </is>
      </c>
      <c r="J23" t="inlineStr">
        <is>
          <t>黄春旺</t>
        </is>
      </c>
      <c r="K23" t="inlineStr">
        <is>
          <t>饶平西片工作站</t>
        </is>
      </c>
      <c r="L23" t="inlineStr">
        <is>
          <t>饶平</t>
        </is>
      </c>
      <c r="M23" t="inlineStr">
        <is>
          <t>20260915204727X251277318</t>
        </is>
      </c>
      <c r="N23" t="inlineStr">
        <is>
          <t>CMCC-CZ-TSCLX-20260915-026945</t>
        </is>
      </c>
      <c r="O23" t="inlineStr">
        <is>
          <t>潮州</t>
        </is>
      </c>
      <c r="P23" t="inlineStr">
        <is>
          <t>饶平县</t>
        </is>
      </c>
      <c r="Q23">
        <f>IF(AND(A23&lt;&gt;"已参评好",F23&gt;=5),"超5小时未参评",IF(F23&gt;=7,"超7小时未参评",IF(F23&gt;=8,"超时未参评","")))</f>
        <v/>
      </c>
      <c r="R23" t="inlineStr"/>
    </row>
    <row r="24" ht="68" customHeight="1" s="1">
      <c r="B24" t="inlineStr">
        <is>
          <t>是</t>
        </is>
      </c>
      <c r="C24" s="53" t="n">
        <v>46281.77296296296</v>
      </c>
      <c r="D24" t="inlineStr">
        <is>
          <t>是</t>
        </is>
      </c>
      <c r="E24" s="53" t="n">
        <v>46281.43962962963</v>
      </c>
      <c r="F24" s="54">
        <f>(NOW()-E24)*24</f>
        <v/>
      </c>
      <c r="G24" t="inlineStr">
        <is>
          <t>13553724947</t>
        </is>
      </c>
      <c r="H24" t="inlineStr">
        <is>
          <t>2026-09-16 08:33:04</t>
        </is>
      </c>
      <c r="I24" t="inlineStr">
        <is>
          <t>潮州市潮安区枫溪镇云英路网格新阳路蔡陇村</t>
        </is>
      </c>
      <c r="J24" t="inlineStr">
        <is>
          <t>陈洽龙</t>
        </is>
      </c>
      <c r="K24" t="inlineStr">
        <is>
          <t>瓷都枫溪工作站</t>
        </is>
      </c>
      <c r="L24" t="inlineStr">
        <is>
          <t>市区</t>
        </is>
      </c>
      <c r="M24" t="inlineStr">
        <is>
          <t>20260915212719X253362812</t>
        </is>
      </c>
      <c r="N24" t="inlineStr">
        <is>
          <t>CMCC-CZ-TSCLX-20260915-024172</t>
        </is>
      </c>
      <c r="O24" t="inlineStr">
        <is>
          <t>潮州</t>
        </is>
      </c>
      <c r="P24" t="inlineStr">
        <is>
          <t>潮安区</t>
        </is>
      </c>
      <c r="Q24">
        <f>IF(AND(A24&lt;&gt;"已参评好",F24&gt;=5),"超5小时未参评",IF(F24&gt;=7,"超7小时未参评",IF(F24&gt;=8,"超时未参评","")))</f>
        <v/>
      </c>
      <c r="R24" t="inlineStr"/>
    </row>
    <row r="25" ht="68" customHeight="1" s="1">
      <c r="B25" t="inlineStr">
        <is>
          <t>是</t>
        </is>
      </c>
      <c r="C25" s="53" t="n">
        <v>46281.77425925926</v>
      </c>
      <c r="D25" t="inlineStr">
        <is>
          <t>是</t>
        </is>
      </c>
      <c r="E25" s="53" t="n">
        <v>46281.44092592593</v>
      </c>
      <c r="F25" s="54">
        <f>(NOW()-E25)*24</f>
        <v/>
      </c>
      <c r="G25" t="inlineStr">
        <is>
          <t>13715821721</t>
        </is>
      </c>
      <c r="H25" t="inlineStr">
        <is>
          <t>2026-09-16 08:34:56</t>
        </is>
      </c>
      <c r="I25" t="inlineStr">
        <is>
          <t>潮州市潮安区沙溪镇沙溪东网格镜鸿路内池村</t>
        </is>
      </c>
      <c r="J25" t="inlineStr">
        <is>
          <t>蔡秋明</t>
        </is>
      </c>
      <c r="K25" t="inlineStr">
        <is>
          <t>高铁三镇工作站</t>
        </is>
      </c>
      <c r="L25" t="inlineStr">
        <is>
          <t>潮安</t>
        </is>
      </c>
      <c r="M25" t="inlineStr">
        <is>
          <t>20260915213421X257025038</t>
        </is>
      </c>
      <c r="N25" t="inlineStr">
        <is>
          <t>CMCC-CZ-TSCLX-20260915-033437</t>
        </is>
      </c>
      <c r="O25" t="inlineStr">
        <is>
          <t>潮州</t>
        </is>
      </c>
      <c r="P25" t="inlineStr">
        <is>
          <t>潮安区</t>
        </is>
      </c>
      <c r="Q25">
        <f>IF(AND(A25&lt;&gt;"已参评好",F25&gt;=5),"超5小时未参评",IF(F25&gt;=7,"超7小时未参评",IF(F25&gt;=8,"超时未参评","")))</f>
        <v/>
      </c>
      <c r="R25" t="inlineStr"/>
    </row>
    <row r="26" ht="68" customHeight="1" s="1">
      <c r="B26" t="inlineStr">
        <is>
          <t>是</t>
        </is>
      </c>
      <c r="C26" s="53" t="n">
        <v>46281.79965277778</v>
      </c>
      <c r="D26" t="inlineStr">
        <is>
          <t>是</t>
        </is>
      </c>
      <c r="E26" s="53" t="n">
        <v>46281.46631944444</v>
      </c>
      <c r="F26" s="54">
        <f>(NOW()-E26)*24</f>
        <v/>
      </c>
      <c r="G26" t="inlineStr">
        <is>
          <t>13531531820</t>
        </is>
      </c>
      <c r="H26" t="inlineStr">
        <is>
          <t>2026-09-16 09:11:30</t>
        </is>
      </c>
      <c r="I26" t="inlineStr">
        <is>
          <t>潮州市湘桥区城西街道春光网格绿榕路春光村</t>
        </is>
      </c>
      <c r="J26" t="inlineStr">
        <is>
          <t>蔡智发</t>
        </is>
      </c>
      <c r="K26" t="inlineStr">
        <is>
          <t>市区城北工作站</t>
        </is>
      </c>
      <c r="L26" t="inlineStr">
        <is>
          <t>市区</t>
        </is>
      </c>
      <c r="M26" t="inlineStr">
        <is>
          <t>20260915213522X255727527</t>
        </is>
      </c>
      <c r="N26" t="inlineStr">
        <is>
          <t>CMCC-CZ-TSCLX-20260915-032461</t>
        </is>
      </c>
      <c r="O26" t="inlineStr">
        <is>
          <t>潮州</t>
        </is>
      </c>
      <c r="P26" t="inlineStr">
        <is>
          <t>湘桥区</t>
        </is>
      </c>
      <c r="Q26">
        <f>IF(AND(A26&lt;&gt;"已参评好",F26&gt;=5),"超5小时未参评",IF(F26&gt;=7,"超7小时未参评",IF(F26&gt;=8,"超时未参评","")))</f>
        <v/>
      </c>
      <c r="R26" t="inlineStr"/>
    </row>
    <row r="27" ht="68" customHeight="1" s="1">
      <c r="B27" t="inlineStr">
        <is>
          <t>是</t>
        </is>
      </c>
      <c r="C27" s="53" t="n">
        <v>46281.77164351852</v>
      </c>
      <c r="D27" t="inlineStr">
        <is>
          <t>是</t>
        </is>
      </c>
      <c r="E27" s="53" t="n">
        <v>46281.43831018519</v>
      </c>
      <c r="F27" s="54">
        <f>(NOW()-E27)*24</f>
        <v/>
      </c>
      <c r="G27" t="inlineStr">
        <is>
          <t>13923519402</t>
        </is>
      </c>
      <c r="H27" t="inlineStr">
        <is>
          <t>2026-09-16 08:31:10</t>
        </is>
      </c>
      <c r="I27" t="inlineStr">
        <is>
          <t>潮州市潮安区庵埠镇庵东网格庵北路腾瑞世纪城【可装2000M】</t>
        </is>
      </c>
      <c r="J27" t="inlineStr">
        <is>
          <t>陈家昭</t>
        </is>
      </c>
      <c r="K27" t="inlineStr">
        <is>
          <t>潮安城区工作站</t>
        </is>
      </c>
      <c r="L27" t="inlineStr">
        <is>
          <t>潮安</t>
        </is>
      </c>
      <c r="M27" t="inlineStr">
        <is>
          <t>20260915230212X256514940</t>
        </is>
      </c>
      <c r="N27" t="inlineStr">
        <is>
          <t>CMCC-CZ-TSCLX-20260915-034830</t>
        </is>
      </c>
      <c r="O27" t="inlineStr">
        <is>
          <t>潮州</t>
        </is>
      </c>
      <c r="P27" t="inlineStr">
        <is>
          <t>潮安区</t>
        </is>
      </c>
      <c r="Q27">
        <f>IF(AND(A27&lt;&gt;"已参评好",F27&gt;=5),"超5小时未参评",IF(F27&gt;=7,"超7小时未参评",IF(F27&gt;=8,"超时未参评","")))</f>
        <v/>
      </c>
      <c r="R27" t="inlineStr"/>
    </row>
    <row r="28" ht="68" customHeight="1" s="1">
      <c r="B28" t="inlineStr">
        <is>
          <t>是</t>
        </is>
      </c>
      <c r="C28" s="53" t="n">
        <v>46281.80643518519</v>
      </c>
      <c r="D28" t="inlineStr">
        <is>
          <t>是</t>
        </is>
      </c>
      <c r="E28" s="53" t="n">
        <v>46281.47310185185</v>
      </c>
      <c r="F28" s="54">
        <f>(NOW()-E28)*24</f>
        <v/>
      </c>
      <c r="G28" t="inlineStr">
        <is>
          <t>13924759488</t>
        </is>
      </c>
      <c r="H28" t="inlineStr">
        <is>
          <t>2026-09-16 09:21:16</t>
        </is>
      </c>
      <c r="I28" t="inlineStr">
        <is>
          <t>潮州市饶平县黄冈镇新区网格饶平大道富饶半岛</t>
        </is>
      </c>
      <c r="J28" t="inlineStr">
        <is>
          <t>郑镇和</t>
        </is>
      </c>
      <c r="K28" t="inlineStr">
        <is>
          <t>饶平城区工作站</t>
        </is>
      </c>
      <c r="L28" t="inlineStr">
        <is>
          <t>饶平</t>
        </is>
      </c>
      <c r="M28" t="inlineStr">
        <is>
          <t>20260916084104X259752345</t>
        </is>
      </c>
      <c r="N28" t="inlineStr">
        <is>
          <t>CMCC-CZ-TSCLX-20260916-004621</t>
        </is>
      </c>
      <c r="O28" t="inlineStr">
        <is>
          <t>潮州</t>
        </is>
      </c>
      <c r="P28" t="inlineStr">
        <is>
          <t>饶平县</t>
        </is>
      </c>
      <c r="Q28">
        <f>IF(AND(A28&lt;&gt;"已参评好",F28&gt;=5),"超5小时未参评",IF(F28&gt;=7,"超7小时未参评",IF(F28&gt;=8,"超时未参评","")))</f>
        <v/>
      </c>
      <c r="R28" t="inlineStr"/>
    </row>
    <row r="29" ht="68" customHeight="1" s="1">
      <c r="B29" t="inlineStr">
        <is>
          <t>是</t>
        </is>
      </c>
      <c r="C29" s="53" t="n">
        <v>46281.89940972222</v>
      </c>
      <c r="D29" t="inlineStr">
        <is>
          <t>是</t>
        </is>
      </c>
      <c r="E29" s="53" t="n">
        <v>46281.56607638889</v>
      </c>
      <c r="F29" s="54">
        <f>(NOW()-E29)*24</f>
        <v/>
      </c>
      <c r="G29" t="inlineStr">
        <is>
          <t>13631042303</t>
        </is>
      </c>
      <c r="H29" t="inlineStr">
        <is>
          <t>2026-09-16 11:35:09</t>
        </is>
      </c>
      <c r="I29" t="inlineStr">
        <is>
          <t>潮州市潮安区凤塘镇凤塘东网格东粼路东龙村</t>
        </is>
      </c>
      <c r="J29" t="inlineStr">
        <is>
          <t>张泽杰</t>
        </is>
      </c>
      <c r="K29" t="inlineStr">
        <is>
          <t>凤塘镇区工作站</t>
        </is>
      </c>
      <c r="L29" t="inlineStr">
        <is>
          <t>潮安</t>
        </is>
      </c>
      <c r="M29" t="inlineStr">
        <is>
          <t>20260914194014X257409306</t>
        </is>
      </c>
      <c r="N29" t="inlineStr">
        <is>
          <t>CMCC-CZ-TSCLX-20260824-017813</t>
        </is>
      </c>
      <c r="O29" t="inlineStr">
        <is>
          <t>潮州</t>
        </is>
      </c>
      <c r="P29" t="inlineStr">
        <is>
          <t>潮安区</t>
        </is>
      </c>
      <c r="Q29">
        <f>IF(AND(A29&lt;&gt;"已参评好",F29&gt;=5),"超5小时未参评",IF(F29&gt;=7,"超7小时未参评",IF(F29&gt;=8,"超时未参评","")))</f>
        <v/>
      </c>
      <c r="R29" t="inlineStr"/>
    </row>
    <row r="30" ht="68" customHeight="1" s="1">
      <c r="B30" t="inlineStr">
        <is>
          <t>是</t>
        </is>
      </c>
      <c r="C30" s="53" t="n">
        <v>46281.9146412037</v>
      </c>
      <c r="D30" t="inlineStr">
        <is>
          <t>是</t>
        </is>
      </c>
      <c r="E30" s="53" t="n">
        <v>46281.58130787037</v>
      </c>
      <c r="F30" s="54">
        <f>(NOW()-E30)*24</f>
        <v/>
      </c>
      <c r="G30" t="inlineStr">
        <is>
          <t>13690013302</t>
        </is>
      </c>
      <c r="H30" t="inlineStr">
        <is>
          <t>2026-09-16 11:57:05</t>
        </is>
      </c>
      <c r="I30" t="inlineStr">
        <is>
          <t>潮州市饶平县高堂镇网格高堂大道院前村</t>
        </is>
      </c>
      <c r="J30" t="inlineStr">
        <is>
          <t>0</t>
        </is>
      </c>
      <c r="M30" t="inlineStr">
        <is>
          <t>20260904180402X252931748</t>
        </is>
      </c>
      <c r="N30" t="inlineStr">
        <is>
          <t>CMCC-CZ-TSCLX-20260904-029633</t>
        </is>
      </c>
      <c r="O30" t="inlineStr">
        <is>
          <t>潮州</t>
        </is>
      </c>
      <c r="P30" t="inlineStr">
        <is>
          <t>饶平县</t>
        </is>
      </c>
      <c r="Q30">
        <f>IF(AND(A30&lt;&gt;"已参评好",F30&gt;=5),"超5小时未参评",IF(F30&gt;=7,"超7小时未参评",IF(F30&gt;=8,"超时未参评","")))</f>
        <v/>
      </c>
      <c r="R30" t="inlineStr"/>
    </row>
    <row r="31" ht="68" customHeight="1" s="1">
      <c r="B31" t="inlineStr">
        <is>
          <t>是</t>
        </is>
      </c>
      <c r="C31" s="53" t="n">
        <v>46281.9146412037</v>
      </c>
      <c r="D31" t="inlineStr">
        <is>
          <t>是</t>
        </is>
      </c>
      <c r="E31" s="53" t="n">
        <v>46281.58130787037</v>
      </c>
      <c r="F31" s="54">
        <f>(NOW()-E31)*24</f>
        <v/>
      </c>
      <c r="G31" t="inlineStr">
        <is>
          <t>13829099239</t>
        </is>
      </c>
      <c r="H31" t="inlineStr">
        <is>
          <t>2026-09-16 11:57:05</t>
        </is>
      </c>
      <c r="I31" t="inlineStr">
        <is>
          <t>潮州市饶平县高堂镇网格高堂大道院前村</t>
        </is>
      </c>
      <c r="J31" t="inlineStr">
        <is>
          <t>0</t>
        </is>
      </c>
      <c r="M31" t="inlineStr">
        <is>
          <t>20260904210214X259557943</t>
        </is>
      </c>
      <c r="N31" t="inlineStr">
        <is>
          <t>CMCC-CZ-TSCLX-20260904-033152</t>
        </is>
      </c>
      <c r="O31" t="inlineStr">
        <is>
          <t>潮州</t>
        </is>
      </c>
      <c r="P31" t="inlineStr">
        <is>
          <t>饶平县</t>
        </is>
      </c>
      <c r="Q31">
        <f>IF(AND(A31&lt;&gt;"已参评好",F31&gt;=5),"超5小时未参评",IF(F31&gt;=7,"超7小时未参评",IF(F31&gt;=8,"超时未参评","")))</f>
        <v/>
      </c>
      <c r="R31" t="inlineStr"/>
    </row>
    <row r="32" ht="68" customHeight="1" s="1">
      <c r="B32" t="inlineStr">
        <is>
          <t>是</t>
        </is>
      </c>
      <c r="C32" s="53" t="n">
        <v>46281.9146412037</v>
      </c>
      <c r="D32" t="inlineStr">
        <is>
          <t>是</t>
        </is>
      </c>
      <c r="E32" s="53" t="n">
        <v>46281.58130787037</v>
      </c>
      <c r="F32" s="54">
        <f>(NOW()-E32)*24</f>
        <v/>
      </c>
      <c r="G32" t="inlineStr">
        <is>
          <t>13802306958</t>
        </is>
      </c>
      <c r="H32" t="inlineStr">
        <is>
          <t>2026-09-16 11:57:05</t>
        </is>
      </c>
      <c r="I32" t="inlineStr">
        <is>
          <t>潮州市饶平县高堂镇网格高堂大道院前村</t>
        </is>
      </c>
      <c r="J32" t="inlineStr">
        <is>
          <t>0</t>
        </is>
      </c>
      <c r="M32" t="inlineStr">
        <is>
          <t>20260905125525X258102367</t>
        </is>
      </c>
      <c r="N32" t="inlineStr">
        <is>
          <t>CMCC-CZ-TSCLX-20260905-014828</t>
        </is>
      </c>
      <c r="O32" t="inlineStr">
        <is>
          <t>潮州</t>
        </is>
      </c>
      <c r="P32" t="inlineStr">
        <is>
          <t>饶平县</t>
        </is>
      </c>
      <c r="Q32">
        <f>IF(AND(A32&lt;&gt;"已参评好",F32&gt;=5),"超5小时未参评",IF(F32&gt;=7,"超7小时未参评",IF(F32&gt;=8,"超时未参评","")))</f>
        <v/>
      </c>
      <c r="R32" t="inlineStr"/>
    </row>
    <row r="33" ht="68" customHeight="1" s="1">
      <c r="B33" t="inlineStr">
        <is>
          <t>是</t>
        </is>
      </c>
      <c r="C33" s="53" t="n">
        <v>46282.0038425926</v>
      </c>
      <c r="D33" t="inlineStr">
        <is>
          <t>否</t>
        </is>
      </c>
      <c r="E33" s="53" t="n">
        <v>46281.67050925926</v>
      </c>
      <c r="F33" s="54">
        <f>(NOW()-E33)*24</f>
        <v/>
      </c>
      <c r="G33" t="inlineStr">
        <is>
          <t>13828353921</t>
        </is>
      </c>
      <c r="H33" t="inlineStr">
        <is>
          <t>2026-09-16 14:05:32</t>
        </is>
      </c>
      <c r="I33" t="inlineStr">
        <is>
          <t>潮州市潮安区枫溪镇如意网格宾福路槐山岗</t>
        </is>
      </c>
      <c r="J33" t="inlineStr">
        <is>
          <t>陈丹华</t>
        </is>
      </c>
      <c r="K33" t="inlineStr">
        <is>
          <t>瓷都枫溪工作站</t>
        </is>
      </c>
      <c r="L33" t="inlineStr">
        <is>
          <t>市区</t>
        </is>
      </c>
      <c r="M33" t="inlineStr">
        <is>
          <t>20260916101115X258411643</t>
        </is>
      </c>
      <c r="N33" t="inlineStr">
        <is>
          <t>CMCC-CZ-TSCLX-20260914-000301</t>
        </is>
      </c>
      <c r="O33" t="inlineStr">
        <is>
          <t>潮州</t>
        </is>
      </c>
      <c r="P33" t="inlineStr">
        <is>
          <t>潮安区</t>
        </is>
      </c>
      <c r="Q33">
        <f>IF(AND(A33&lt;&gt;"已参评好",F33&gt;=5),"超5小时未参评",IF(F33&gt;=7,"超7小时未参评",IF(F33&gt;=8,"超时未参评","")))</f>
        <v/>
      </c>
      <c r="R33" t="inlineStr"/>
    </row>
    <row r="34" ht="68" customHeight="1" s="1">
      <c r="B34" t="inlineStr">
        <is>
          <t>是</t>
        </is>
      </c>
      <c r="C34" s="53" t="n">
        <v>46281.93555555555</v>
      </c>
      <c r="D34" t="inlineStr">
        <is>
          <t>否</t>
        </is>
      </c>
      <c r="E34" s="53" t="n">
        <v>46281.60222222222</v>
      </c>
      <c r="F34" s="54">
        <f>(NOW()-E34)*24</f>
        <v/>
      </c>
      <c r="G34" t="inlineStr">
        <is>
          <t>13829037600</t>
        </is>
      </c>
      <c r="H34" t="inlineStr">
        <is>
          <t>2026-09-16 12:27:12</t>
        </is>
      </c>
      <c r="I34" t="inlineStr">
        <is>
          <t>潮州市潮安区浮洋镇浮洋北网格潮汕公路乌洋村</t>
        </is>
      </c>
      <c r="J34" t="inlineStr">
        <is>
          <t>林卓钿</t>
        </is>
      </c>
      <c r="K34" t="inlineStr">
        <is>
          <t>浮洋网格</t>
        </is>
      </c>
      <c r="M34" t="inlineStr">
        <is>
          <t>20260915184832X250316577</t>
        </is>
      </c>
      <c r="N34" t="inlineStr">
        <is>
          <t>CMCC-CZ-TSCLX-20260914-007187</t>
        </is>
      </c>
      <c r="O34" t="inlineStr">
        <is>
          <t>潮州</t>
        </is>
      </c>
      <c r="P34" t="inlineStr">
        <is>
          <t>潮安区</t>
        </is>
      </c>
      <c r="Q34">
        <f>IF(AND(A34&lt;&gt;"已参评好",F34&gt;=5),"超5小时未参评",IF(F34&gt;=7,"超7小时未参评",IF(F34&gt;=8,"超时未参评","")))</f>
        <v/>
      </c>
      <c r="R34" t="inlineStr"/>
    </row>
    <row r="35" ht="68" customHeight="1" s="1">
      <c r="B35" t="inlineStr">
        <is>
          <t>是</t>
        </is>
      </c>
      <c r="C35" s="53" t="n">
        <v>46281.85253472222</v>
      </c>
      <c r="D35" t="inlineStr">
        <is>
          <t>是</t>
        </is>
      </c>
      <c r="E35" s="53" t="n">
        <v>46281.51920138889</v>
      </c>
      <c r="F35" s="54">
        <f>(NOW()-E35)*24</f>
        <v/>
      </c>
      <c r="G35" t="inlineStr">
        <is>
          <t>15876828838</t>
        </is>
      </c>
      <c r="H35" t="inlineStr">
        <is>
          <t>2026-09-16 10:27:39</t>
        </is>
      </c>
      <c r="I35" t="inlineStr">
        <is>
          <t>潮州市潮安区彩塘镇宏安网格新安大道市头林迈村【可装2000M】</t>
        </is>
      </c>
      <c r="J35" t="inlineStr">
        <is>
          <t>陈海灿</t>
        </is>
      </c>
      <c r="K35" t="inlineStr">
        <is>
          <t>彩塘东凤工作站</t>
        </is>
      </c>
      <c r="L35" t="inlineStr">
        <is>
          <t>潮安</t>
        </is>
      </c>
      <c r="M35" t="inlineStr">
        <is>
          <t>20260915141259X256887157</t>
        </is>
      </c>
      <c r="N35" t="inlineStr">
        <is>
          <t>CMCC-CZ-TSCLX-20260915-014886</t>
        </is>
      </c>
      <c r="O35" t="inlineStr">
        <is>
          <t>潮州</t>
        </is>
      </c>
      <c r="P35" t="inlineStr">
        <is>
          <t>潮安区</t>
        </is>
      </c>
      <c r="Q35">
        <f>IF(AND(A35&lt;&gt;"已参评好",F35&gt;=5),"超5小时未参评",IF(F35&gt;=7,"超7小时未参评",IF(F35&gt;=8,"超时未参评","")))</f>
        <v/>
      </c>
      <c r="R35" t="inlineStr"/>
    </row>
    <row r="36" ht="68" customHeight="1" s="1">
      <c r="B36" t="inlineStr">
        <is>
          <t>是</t>
        </is>
      </c>
      <c r="C36" s="53" t="n">
        <v>46281.88965277778</v>
      </c>
      <c r="D36" t="inlineStr">
        <is>
          <t>是</t>
        </is>
      </c>
      <c r="E36" s="53" t="n">
        <v>46281.55631944445</v>
      </c>
      <c r="F36" s="54">
        <f>(NOW()-E36)*24</f>
        <v/>
      </c>
      <c r="G36" t="inlineStr">
        <is>
          <t>15812684458</t>
        </is>
      </c>
      <c r="H36" t="inlineStr">
        <is>
          <t>2026-09-16 11:21:06</t>
        </is>
      </c>
      <c r="I36" t="inlineStr">
        <is>
          <t>潮州市潮安区枫溪镇如意网格潮汕路高厦村</t>
        </is>
      </c>
      <c r="J36" t="inlineStr">
        <is>
          <t>陈丹华</t>
        </is>
      </c>
      <c r="K36" t="inlineStr">
        <is>
          <t>瓷都枫溪工作站</t>
        </is>
      </c>
      <c r="L36" t="inlineStr">
        <is>
          <t>市区</t>
        </is>
      </c>
      <c r="M36" t="inlineStr">
        <is>
          <t>20260915144535X254357054</t>
        </is>
      </c>
      <c r="N36" t="inlineStr">
        <is>
          <t>CMCC-CZ-TSCLX-20260915-012177</t>
        </is>
      </c>
      <c r="O36" t="inlineStr">
        <is>
          <t>潮州</t>
        </is>
      </c>
      <c r="P36" t="inlineStr">
        <is>
          <t>潮安区</t>
        </is>
      </c>
      <c r="Q36">
        <f>IF(AND(A36&lt;&gt;"已参评好",F36&gt;=5),"超5小时未参评",IF(F36&gt;=7,"超7小时未参评",IF(F36&gt;=8,"超时未参评","")))</f>
        <v/>
      </c>
      <c r="R36" t="inlineStr"/>
    </row>
    <row r="37" ht="68" customHeight="1" s="1">
      <c r="B37" t="inlineStr">
        <is>
          <t>是</t>
        </is>
      </c>
      <c r="C37" s="53" t="n">
        <v>46281.85625</v>
      </c>
      <c r="D37" t="inlineStr">
        <is>
          <t>是</t>
        </is>
      </c>
      <c r="E37" s="53" t="n">
        <v>46281.52291666667</v>
      </c>
      <c r="F37" s="54">
        <f>(NOW()-E37)*24</f>
        <v/>
      </c>
      <c r="G37" t="inlineStr">
        <is>
          <t>15916480452</t>
        </is>
      </c>
      <c r="H37" t="inlineStr">
        <is>
          <t>2026-09-16 10:33:00</t>
        </is>
      </c>
      <c r="I37" t="inlineStr">
        <is>
          <t>潮州市湘桥区西新街道西新网格新桥东路光明街片区</t>
        </is>
      </c>
      <c r="J37" t="inlineStr">
        <is>
          <t>陈楷</t>
        </is>
      </c>
      <c r="K37" t="inlineStr">
        <is>
          <t>市区城南工作站</t>
        </is>
      </c>
      <c r="L37" t="inlineStr">
        <is>
          <t>市区</t>
        </is>
      </c>
      <c r="M37" t="inlineStr">
        <is>
          <t>20260915225732X256173124</t>
        </is>
      </c>
      <c r="N37" t="inlineStr">
        <is>
          <t>CMCC-CZ-TSCLX-20260915-020970</t>
        </is>
      </c>
      <c r="O37" t="inlineStr">
        <is>
          <t>潮州</t>
        </is>
      </c>
      <c r="P37" t="inlineStr">
        <is>
          <t>湘桥区</t>
        </is>
      </c>
      <c r="Q37">
        <f>IF(AND(A37&lt;&gt;"已参评好",F37&gt;=5),"超5小时未参评",IF(F37&gt;=7,"超7小时未参评",IF(F37&gt;=8,"超时未参评","")))</f>
        <v/>
      </c>
      <c r="R37" t="inlineStr"/>
    </row>
    <row r="38" ht="68" customHeight="1" s="1">
      <c r="B38" t="inlineStr">
        <is>
          <t>是</t>
        </is>
      </c>
      <c r="C38" s="53" t="n">
        <v>46282.00390046297</v>
      </c>
      <c r="D38" t="inlineStr">
        <is>
          <t>否</t>
        </is>
      </c>
      <c r="E38" s="53" t="n">
        <v>46281.67056712963</v>
      </c>
      <c r="F38" s="54">
        <f>(NOW()-E38)*24</f>
        <v/>
      </c>
      <c r="G38" t="inlineStr">
        <is>
          <t>18933498740</t>
        </is>
      </c>
      <c r="H38" t="inlineStr">
        <is>
          <t>2026-09-16 14:05:37</t>
        </is>
      </c>
      <c r="I38" t="inlineStr">
        <is>
          <t>潮州市湘桥区城西街道大道南网格南较西路厦寺村</t>
        </is>
      </c>
      <c r="J38" t="inlineStr">
        <is>
          <t>罗祥锐</t>
        </is>
      </c>
      <c r="K38" t="inlineStr">
        <is>
          <t>市区城南工作站</t>
        </is>
      </c>
      <c r="L38" t="inlineStr">
        <is>
          <t>市区</t>
        </is>
      </c>
      <c r="M38" t="inlineStr">
        <is>
          <t>20260915162911X257614831</t>
        </is>
      </c>
      <c r="N38" t="inlineStr">
        <is>
          <t>CMCC-CZ-TSCLX-20260915-025625</t>
        </is>
      </c>
      <c r="O38" t="inlineStr">
        <is>
          <t>潮州</t>
        </is>
      </c>
      <c r="P38" t="inlineStr">
        <is>
          <t>湘桥区</t>
        </is>
      </c>
      <c r="Q38">
        <f>IF(AND(A38&lt;&gt;"已参评好",F38&gt;=5),"超5小时未参评",IF(F38&gt;=7,"超7小时未参评",IF(F38&gt;=8,"超时未参评","")))</f>
        <v/>
      </c>
      <c r="R38" t="inlineStr"/>
    </row>
    <row r="39" ht="68" customHeight="1" s="1">
      <c r="B39" t="inlineStr">
        <is>
          <t>是</t>
        </is>
      </c>
      <c r="C39" s="53" t="n">
        <v>46281.83848379629</v>
      </c>
      <c r="D39" t="inlineStr">
        <is>
          <t>是</t>
        </is>
      </c>
      <c r="E39" s="53" t="n">
        <v>46281.50515046297</v>
      </c>
      <c r="F39" s="54">
        <f>(NOW()-E39)*24</f>
        <v/>
      </c>
      <c r="G39" t="inlineStr">
        <is>
          <t>15816188589</t>
        </is>
      </c>
      <c r="H39" t="inlineStr">
        <is>
          <t>2026-09-16 10:07:25</t>
        </is>
      </c>
      <c r="I39" t="inlineStr">
        <is>
          <t>潮州市潮安区古巷镇枫洋网格振潮南路崎头村【可装2000M】</t>
        </is>
      </c>
      <c r="J39" t="inlineStr">
        <is>
          <t>卢泽思</t>
        </is>
      </c>
      <c r="K39" t="inlineStr">
        <is>
          <t>古巷登塘工作站</t>
        </is>
      </c>
      <c r="L39" t="inlineStr">
        <is>
          <t>潮安</t>
        </is>
      </c>
      <c r="M39" t="inlineStr">
        <is>
          <t>20260915171403X250492210</t>
        </is>
      </c>
      <c r="N39" t="inlineStr">
        <is>
          <t>CMCC-CZ-TSCLX-20260915-014996</t>
        </is>
      </c>
      <c r="O39" t="inlineStr">
        <is>
          <t>潮州</t>
        </is>
      </c>
      <c r="P39" t="inlineStr">
        <is>
          <t>潮安区</t>
        </is>
      </c>
      <c r="Q39">
        <f>IF(AND(A39&lt;&gt;"已参评好",F39&gt;=5),"超5小时未参评",IF(F39&gt;=7,"超7小时未参评",IF(F39&gt;=8,"超时未参评","")))</f>
        <v/>
      </c>
      <c r="R39" t="inlineStr"/>
    </row>
    <row r="40" ht="68" customHeight="1" s="1">
      <c r="B40" t="inlineStr">
        <is>
          <t>是</t>
        </is>
      </c>
      <c r="C40" s="53" t="n">
        <v>46281.85773148148</v>
      </c>
      <c r="D40" t="inlineStr">
        <is>
          <t>是</t>
        </is>
      </c>
      <c r="E40" s="53" t="n">
        <v>46281.52439814815</v>
      </c>
      <c r="F40" s="54">
        <f>(NOW()-E40)*24</f>
        <v/>
      </c>
      <c r="G40" t="inlineStr">
        <is>
          <t>15913005713</t>
        </is>
      </c>
      <c r="H40" t="inlineStr">
        <is>
          <t>2026-09-16 10:35:08</t>
        </is>
      </c>
      <c r="I40" t="inlineStr">
        <is>
          <t>潮州市潮安区庵埠镇庵东网格东梅路梅溪村</t>
        </is>
      </c>
      <c r="J40" t="inlineStr">
        <is>
          <t>梁林勃</t>
        </is>
      </c>
      <c r="K40" t="inlineStr">
        <is>
          <t>潮安城区工作站</t>
        </is>
      </c>
      <c r="L40" t="inlineStr">
        <is>
          <t>潮安</t>
        </is>
      </c>
      <c r="M40" t="inlineStr">
        <is>
          <t>20260915174108X254634606</t>
        </is>
      </c>
      <c r="N40" t="inlineStr">
        <is>
          <t>CMCC-CZ-TSCLX-20260915-030004</t>
        </is>
      </c>
      <c r="O40" t="inlineStr">
        <is>
          <t>潮州</t>
        </is>
      </c>
      <c r="P40" t="inlineStr">
        <is>
          <t>潮安区</t>
        </is>
      </c>
      <c r="Q40">
        <f>IF(AND(A40&lt;&gt;"已参评好",F40&gt;=5),"超5小时未参评",IF(F40&gt;=7,"超7小时未参评",IF(F40&gt;=8,"超时未参评","")))</f>
        <v/>
      </c>
      <c r="R40" t="inlineStr"/>
    </row>
    <row r="41" ht="68" customHeight="1" s="1">
      <c r="B41" t="inlineStr">
        <is>
          <t>是</t>
        </is>
      </c>
      <c r="C41" s="53" t="n">
        <v>46281.84650462963</v>
      </c>
      <c r="D41" t="inlineStr">
        <is>
          <t>是</t>
        </is>
      </c>
      <c r="E41" s="53" t="n">
        <v>46281.5131712963</v>
      </c>
      <c r="F41" s="54">
        <f>(NOW()-E41)*24</f>
        <v/>
      </c>
      <c r="G41" t="inlineStr">
        <is>
          <t>15814969990</t>
        </is>
      </c>
      <c r="H41" t="inlineStr">
        <is>
          <t>2026-09-16 10:18:58</t>
        </is>
      </c>
      <c r="I41" t="inlineStr">
        <is>
          <t>潮州市湘桥区凤新街道外环北网格潮州大道碧桂园【可装2000M】</t>
        </is>
      </c>
      <c r="J41" t="inlineStr">
        <is>
          <t>陆锐荣</t>
        </is>
      </c>
      <c r="K41" t="inlineStr">
        <is>
          <t>市区城北工作站</t>
        </is>
      </c>
      <c r="L41" t="inlineStr">
        <is>
          <t>市区</t>
        </is>
      </c>
      <c r="M41" t="inlineStr">
        <is>
          <t>20260915181831X254044021</t>
        </is>
      </c>
      <c r="N41" t="inlineStr">
        <is>
          <t>CMCC-CZ-TSCLX-20260915-024304</t>
        </is>
      </c>
      <c r="O41" t="inlineStr">
        <is>
          <t>潮州</t>
        </is>
      </c>
      <c r="P41" t="inlineStr">
        <is>
          <t>湘桥区</t>
        </is>
      </c>
      <c r="Q41">
        <f>IF(AND(A41&lt;&gt;"已参评好",F41&gt;=5),"超5小时未参评",IF(F41&gt;=7,"超7小时未参评",IF(F41&gt;=8,"超时未参评","")))</f>
        <v/>
      </c>
      <c r="R41" t="inlineStr"/>
    </row>
    <row r="42" ht="68" customHeight="1" s="1">
      <c r="B42" t="inlineStr">
        <is>
          <t>是</t>
        </is>
      </c>
      <c r="C42" s="53" t="n">
        <v>46282.00517361111</v>
      </c>
      <c r="D42" t="inlineStr">
        <is>
          <t>否</t>
        </is>
      </c>
      <c r="E42" s="53" t="n">
        <v>46281.67184027778</v>
      </c>
      <c r="F42" s="54">
        <f>(NOW()-E42)*24</f>
        <v/>
      </c>
      <c r="G42" t="inlineStr">
        <is>
          <t>15992370255</t>
        </is>
      </c>
      <c r="H42" t="inlineStr">
        <is>
          <t>2026-09-16 14:07:27</t>
        </is>
      </c>
      <c r="I42" t="inlineStr">
        <is>
          <t>潮州市潮安区登塘镇登塘网格枫榴路白水村</t>
        </is>
      </c>
      <c r="J42" t="inlineStr">
        <is>
          <t>郑杰帆</t>
        </is>
      </c>
      <c r="K42" t="inlineStr">
        <is>
          <t>古巷登塘工作站</t>
        </is>
      </c>
      <c r="L42" t="inlineStr">
        <is>
          <t>潮安</t>
        </is>
      </c>
      <c r="M42" t="inlineStr">
        <is>
          <t>20260915182459X251841307</t>
        </is>
      </c>
      <c r="N42" t="inlineStr">
        <is>
          <t>CMCC-CZ-TSCLX-20260915-030817</t>
        </is>
      </c>
      <c r="O42" t="inlineStr">
        <is>
          <t>潮州</t>
        </is>
      </c>
      <c r="P42" t="inlineStr">
        <is>
          <t>潮安区</t>
        </is>
      </c>
      <c r="Q42">
        <f>IF(AND(A42&lt;&gt;"已参评好",F42&gt;=5),"超5小时未参评",IF(F42&gt;=7,"超7小时未参评",IF(F42&gt;=8,"超时未参评","")))</f>
        <v/>
      </c>
      <c r="R42" t="inlineStr"/>
    </row>
    <row r="43" ht="68" customHeight="1" s="1">
      <c r="B43" t="inlineStr">
        <is>
          <t>是</t>
        </is>
      </c>
      <c r="C43" s="53" t="n">
        <v>46281.89103009259</v>
      </c>
      <c r="D43" t="inlineStr">
        <is>
          <t>是</t>
        </is>
      </c>
      <c r="E43" s="53" t="n">
        <v>46281.55769675926</v>
      </c>
      <c r="F43" s="54">
        <f>(NOW()-E43)*24</f>
        <v/>
      </c>
      <c r="G43" t="inlineStr">
        <is>
          <t>13690029778</t>
        </is>
      </c>
      <c r="H43" t="inlineStr">
        <is>
          <t>2026-09-16 11:23:05</t>
        </is>
      </c>
      <c r="I43" t="inlineStr">
        <is>
          <t>潮州市潮安区庵埠镇庵西网格庵凤路林厝村</t>
        </is>
      </c>
      <c r="J43" t="inlineStr">
        <is>
          <t>杨吉棣</t>
        </is>
      </c>
      <c r="K43" t="inlineStr">
        <is>
          <t>潮安城区工作站</t>
        </is>
      </c>
      <c r="L43" t="inlineStr">
        <is>
          <t>潮安</t>
        </is>
      </c>
      <c r="M43" t="inlineStr">
        <is>
          <t>20260915182928X256553233</t>
        </is>
      </c>
      <c r="N43" t="inlineStr">
        <is>
          <t>CMCC-CZ-TSCLX-20260915-027469</t>
        </is>
      </c>
      <c r="O43" t="inlineStr">
        <is>
          <t>潮州</t>
        </is>
      </c>
      <c r="P43" t="inlineStr">
        <is>
          <t>潮安区</t>
        </is>
      </c>
      <c r="Q43">
        <f>IF(AND(A43&lt;&gt;"已参评好",F43&gt;=5),"超5小时未参评",IF(F43&gt;=7,"超7小时未参评",IF(F43&gt;=8,"超时未参评","")))</f>
        <v/>
      </c>
      <c r="R43" t="inlineStr"/>
    </row>
    <row r="44" ht="68" customHeight="1" s="1">
      <c r="B44" t="inlineStr">
        <is>
          <t>是</t>
        </is>
      </c>
      <c r="C44" s="53" t="n">
        <v>46282.00392361111</v>
      </c>
      <c r="D44" t="inlineStr">
        <is>
          <t>否</t>
        </is>
      </c>
      <c r="E44" s="53" t="n">
        <v>46281.67059027778</v>
      </c>
      <c r="F44" s="54">
        <f>(NOW()-E44)*24</f>
        <v/>
      </c>
      <c r="G44" t="inlineStr">
        <is>
          <t>18823516009</t>
        </is>
      </c>
      <c r="H44" t="inlineStr">
        <is>
          <t>2026-09-16 14:05:39</t>
        </is>
      </c>
      <c r="I44" t="inlineStr">
        <is>
          <t>潮州市潮安区枫溪镇长美网格枫留路长美村</t>
        </is>
      </c>
      <c r="J44" t="inlineStr">
        <is>
          <t>陈泽民</t>
        </is>
      </c>
      <c r="K44" t="inlineStr">
        <is>
          <t>瓷都枫溪工作站</t>
        </is>
      </c>
      <c r="L44" t="inlineStr">
        <is>
          <t>市区</t>
        </is>
      </c>
      <c r="M44" t="inlineStr">
        <is>
          <t>20260915183308X257172584</t>
        </is>
      </c>
      <c r="N44" t="inlineStr">
        <is>
          <t>CMCC-CZ-TSCLX-20260915-023926</t>
        </is>
      </c>
      <c r="O44" t="inlineStr">
        <is>
          <t>潮州</t>
        </is>
      </c>
      <c r="P44" t="inlineStr">
        <is>
          <t>潮安区</t>
        </is>
      </c>
      <c r="Q44">
        <f>IF(AND(A44&lt;&gt;"已参评好",F44&gt;=5),"超5小时未参评",IF(F44&gt;=7,"超7小时未参评",IF(F44&gt;=8,"超时未参评","")))</f>
        <v/>
      </c>
      <c r="R44" t="inlineStr"/>
    </row>
    <row r="45" ht="68" customHeight="1" s="1">
      <c r="B45" t="inlineStr">
        <is>
          <t>是</t>
        </is>
      </c>
      <c r="C45" s="53" t="n">
        <v>46281.92017361111</v>
      </c>
      <c r="D45" t="inlineStr">
        <is>
          <t>是</t>
        </is>
      </c>
      <c r="E45" s="53" t="n">
        <v>46281.58684027778</v>
      </c>
      <c r="F45" s="54">
        <f>(NOW()-E45)*24</f>
        <v/>
      </c>
      <c r="G45" t="inlineStr">
        <is>
          <t>15917170358</t>
        </is>
      </c>
      <c r="H45" t="inlineStr">
        <is>
          <t>2026-09-16 12:05:03</t>
        </is>
      </c>
      <c r="I45" t="inlineStr">
        <is>
          <t>潮州市潮安区凤塘镇凤塘东网格东粼路东龙村</t>
        </is>
      </c>
      <c r="J45" t="inlineStr">
        <is>
          <t>张泽杰</t>
        </is>
      </c>
      <c r="K45" t="inlineStr">
        <is>
          <t>凤塘镇区工作站</t>
        </is>
      </c>
      <c r="L45" t="inlineStr">
        <is>
          <t>潮安</t>
        </is>
      </c>
      <c r="M45" t="inlineStr">
        <is>
          <t>20260915184334X254294241</t>
        </is>
      </c>
      <c r="N45" t="inlineStr">
        <is>
          <t>CMCC-CZ-TSCLX-20260915-026478</t>
        </is>
      </c>
      <c r="O45" t="inlineStr">
        <is>
          <t>潮州</t>
        </is>
      </c>
      <c r="P45" t="inlineStr">
        <is>
          <t>潮安区</t>
        </is>
      </c>
      <c r="Q45">
        <f>IF(AND(A45&lt;&gt;"已参评好",F45&gt;=5),"超5小时未参评",IF(F45&gt;=7,"超7小时未参评",IF(F45&gt;=8,"超时未参评","")))</f>
        <v/>
      </c>
      <c r="R45" t="inlineStr"/>
    </row>
    <row r="46" ht="68" customHeight="1" s="1">
      <c r="B46" t="inlineStr">
        <is>
          <t>是</t>
        </is>
      </c>
      <c r="C46" s="53" t="n">
        <v>46281.86732638889</v>
      </c>
      <c r="D46" t="inlineStr">
        <is>
          <t>是</t>
        </is>
      </c>
      <c r="E46" s="53" t="n">
        <v>46281.53399305556</v>
      </c>
      <c r="F46" s="54">
        <f>(NOW()-E46)*24</f>
        <v/>
      </c>
      <c r="G46" t="inlineStr">
        <is>
          <t>18676850585a</t>
        </is>
      </c>
      <c r="H46" t="inlineStr">
        <is>
          <t>2026-09-16 10:48:57</t>
        </is>
      </c>
      <c r="I46" t="inlineStr">
        <is>
          <t>潮州市湘桥区凤新街道北关网格春荣路兰花苑</t>
        </is>
      </c>
      <c r="J46" t="inlineStr">
        <is>
          <t>周创镔</t>
        </is>
      </c>
      <c r="K46" t="inlineStr">
        <is>
          <t>市区城北工作站</t>
        </is>
      </c>
      <c r="L46" t="inlineStr">
        <is>
          <t>市区</t>
        </is>
      </c>
      <c r="M46" t="inlineStr">
        <is>
          <t>20260915184832X259517321</t>
        </is>
      </c>
      <c r="N46" t="inlineStr">
        <is>
          <t>CMCC-CZ-TSCLX-20260915-028658</t>
        </is>
      </c>
      <c r="O46" t="inlineStr">
        <is>
          <t>潮州</t>
        </is>
      </c>
      <c r="P46" t="inlineStr">
        <is>
          <t>湘桥区</t>
        </is>
      </c>
      <c r="Q46">
        <f>IF(AND(A46&lt;&gt;"已参评好",F46&gt;=5),"超5小时未参评",IF(F46&gt;=7,"超7小时未参评",IF(F46&gt;=8,"超时未参评","")))</f>
        <v/>
      </c>
      <c r="R46" t="inlineStr"/>
    </row>
    <row r="47" ht="68" customHeight="1" s="1">
      <c r="B47" t="inlineStr">
        <is>
          <t>是</t>
        </is>
      </c>
      <c r="C47" s="53" t="n">
        <v>46281.88020833334</v>
      </c>
      <c r="D47" t="inlineStr">
        <is>
          <t>是</t>
        </is>
      </c>
      <c r="E47" s="53" t="n">
        <v>46281.546875</v>
      </c>
      <c r="F47" s="54">
        <f>(NOW()-E47)*24</f>
        <v/>
      </c>
      <c r="G47" t="inlineStr">
        <is>
          <t>13829093494</t>
        </is>
      </c>
      <c r="H47" t="inlineStr">
        <is>
          <t>2026-09-16 11:07:30</t>
        </is>
      </c>
      <c r="I47" t="inlineStr">
        <is>
          <t>潮州市潮安区枫溪镇瓷兴网格凤新西路西塘村（家宽）</t>
        </is>
      </c>
      <c r="J47" t="inlineStr">
        <is>
          <t>周湘禹</t>
        </is>
      </c>
      <c r="K47" t="inlineStr">
        <is>
          <t>瓷都枫溪工作站</t>
        </is>
      </c>
      <c r="L47" t="inlineStr">
        <is>
          <t>市区</t>
        </is>
      </c>
      <c r="M47" t="inlineStr">
        <is>
          <t>20260915185631X259003594</t>
        </is>
      </c>
      <c r="N47" t="inlineStr">
        <is>
          <t>CMCC-CZ-TSCLX-20260915-024574</t>
        </is>
      </c>
      <c r="O47" t="inlineStr">
        <is>
          <t>潮州</t>
        </is>
      </c>
      <c r="P47" t="inlineStr">
        <is>
          <t>潮安区</t>
        </is>
      </c>
      <c r="Q47">
        <f>IF(AND(A47&lt;&gt;"已参评好",F47&gt;=5),"超5小时未参评",IF(F47&gt;=7,"超7小时未参评",IF(F47&gt;=8,"超时未参评","")))</f>
        <v/>
      </c>
      <c r="R47" t="inlineStr"/>
    </row>
    <row r="48" ht="68" customHeight="1" s="1">
      <c r="B48" t="inlineStr">
        <is>
          <t>是</t>
        </is>
      </c>
      <c r="C48" s="53" t="n">
        <v>46281.84384259259</v>
      </c>
      <c r="D48" t="inlineStr">
        <is>
          <t>是</t>
        </is>
      </c>
      <c r="E48" s="53" t="n">
        <v>46281.51050925926</v>
      </c>
      <c r="F48" s="54">
        <f>(NOW()-E48)*24</f>
        <v/>
      </c>
      <c r="G48" t="inlineStr">
        <is>
          <t>13534620272</t>
        </is>
      </c>
      <c r="H48" t="inlineStr">
        <is>
          <t>2026-09-16 10:15:08</t>
        </is>
      </c>
      <c r="I48" t="inlineStr">
        <is>
          <t>潮州市饶平县钱东镇一网格324国道钱塘新区片区</t>
        </is>
      </c>
      <c r="J48" t="inlineStr">
        <is>
          <t>林通达</t>
        </is>
      </c>
      <c r="K48" t="inlineStr">
        <is>
          <t>饶平西片工作站</t>
        </is>
      </c>
      <c r="L48" t="inlineStr">
        <is>
          <t>饶平</t>
        </is>
      </c>
      <c r="M48" t="inlineStr">
        <is>
          <t>20260915192357X252266309</t>
        </is>
      </c>
      <c r="N48" t="inlineStr">
        <is>
          <t>CMCC-CZ-TSCLX-20260915-024923</t>
        </is>
      </c>
      <c r="O48" t="inlineStr">
        <is>
          <t>潮州</t>
        </is>
      </c>
      <c r="P48" t="inlineStr">
        <is>
          <t>饶平县</t>
        </is>
      </c>
      <c r="Q48">
        <f>IF(AND(A48&lt;&gt;"已参评好",F48&gt;=5),"超5小时未参评",IF(F48&gt;=7,"超7小时未参评",IF(F48&gt;=8,"超时未参评","")))</f>
        <v/>
      </c>
      <c r="R48" t="inlineStr"/>
    </row>
    <row r="49" ht="68" customHeight="1" s="1">
      <c r="B49" t="inlineStr">
        <is>
          <t>是</t>
        </is>
      </c>
      <c r="C49" s="53" t="n">
        <v>46281.83848379629</v>
      </c>
      <c r="D49" t="inlineStr">
        <is>
          <t>是</t>
        </is>
      </c>
      <c r="E49" s="53" t="n">
        <v>46281.50515046297</v>
      </c>
      <c r="F49" s="54">
        <f>(NOW()-E49)*24</f>
        <v/>
      </c>
      <c r="G49" t="inlineStr">
        <is>
          <t>15816547883</t>
        </is>
      </c>
      <c r="H49" t="inlineStr">
        <is>
          <t>2026-09-16 10:07:25</t>
        </is>
      </c>
      <c r="I49" t="inlineStr">
        <is>
          <t>潮州市湘桥区凤新街道外环北网格潮州大道碧桂园【可装2000M】</t>
        </is>
      </c>
      <c r="J49" t="inlineStr">
        <is>
          <t>陈宏章</t>
        </is>
      </c>
      <c r="K49" t="inlineStr">
        <is>
          <t>市区城北工作站</t>
        </is>
      </c>
      <c r="L49" t="inlineStr">
        <is>
          <t>市区</t>
        </is>
      </c>
      <c r="M49" t="inlineStr">
        <is>
          <t>20260915192756X255878513</t>
        </is>
      </c>
      <c r="N49" t="inlineStr">
        <is>
          <t>CMCC-CZ-TSCLX-20260915-032226</t>
        </is>
      </c>
      <c r="O49" t="inlineStr">
        <is>
          <t>潮州</t>
        </is>
      </c>
      <c r="P49" t="inlineStr">
        <is>
          <t>湘桥区</t>
        </is>
      </c>
      <c r="Q49">
        <f>IF(AND(A49&lt;&gt;"已参评好",F49&gt;=5),"超5小时未参评",IF(F49&gt;=7,"超7小时未参评",IF(F49&gt;=8,"超时未参评","")))</f>
        <v/>
      </c>
      <c r="R49" t="inlineStr"/>
    </row>
    <row r="50" ht="68" customHeight="1" s="1">
      <c r="B50" t="inlineStr">
        <is>
          <t>是</t>
        </is>
      </c>
      <c r="C50" s="53" t="n">
        <v>46281.9008912037</v>
      </c>
      <c r="D50" t="inlineStr">
        <is>
          <t>是</t>
        </is>
      </c>
      <c r="E50" s="53" t="n">
        <v>46281.56755787037</v>
      </c>
      <c r="F50" s="54">
        <f>(NOW()-E50)*24</f>
        <v/>
      </c>
      <c r="G50" t="inlineStr">
        <is>
          <t>13531502063</t>
        </is>
      </c>
      <c r="H50" t="inlineStr">
        <is>
          <t>2026-09-16 11:37:17</t>
        </is>
      </c>
      <c r="I50" t="inlineStr">
        <is>
          <t>潮州市潮安区浮洋镇浮洋南网格开明路浮洋老市场</t>
        </is>
      </c>
      <c r="J50" t="inlineStr">
        <is>
          <t>卢楚佳</t>
        </is>
      </c>
      <c r="K50" t="inlineStr">
        <is>
          <t>浮洋网格</t>
        </is>
      </c>
      <c r="M50" t="inlineStr">
        <is>
          <t>20260915195645X257416150</t>
        </is>
      </c>
      <c r="N50" t="inlineStr">
        <is>
          <t>CMCC-CZ-TSCLX-20260915-026389</t>
        </is>
      </c>
      <c r="O50" t="inlineStr">
        <is>
          <t>潮州</t>
        </is>
      </c>
      <c r="P50" t="inlineStr">
        <is>
          <t>潮安区</t>
        </is>
      </c>
      <c r="Q50">
        <f>IF(AND(A50&lt;&gt;"已参评好",F50&gt;=5),"超5小时未参评",IF(F50&gt;=7,"超7小时未参评",IF(F50&gt;=8,"超时未参评","")))</f>
        <v/>
      </c>
      <c r="R50" t="inlineStr"/>
    </row>
    <row r="51" ht="68" customHeight="1" s="1">
      <c r="B51" t="inlineStr">
        <is>
          <t>是</t>
        </is>
      </c>
      <c r="C51" s="53" t="n">
        <v>46282.00620370371</v>
      </c>
      <c r="D51" t="inlineStr">
        <is>
          <t>否</t>
        </is>
      </c>
      <c r="E51" s="53" t="n">
        <v>46281.67287037037</v>
      </c>
      <c r="F51" s="54">
        <f>(NOW()-E51)*24</f>
        <v/>
      </c>
      <c r="G51" t="inlineStr">
        <is>
          <t>13531577792</t>
        </is>
      </c>
      <c r="H51" t="inlineStr">
        <is>
          <t>2026-09-16 14:08:56</t>
        </is>
      </c>
      <c r="I51" t="inlineStr">
        <is>
          <t>潮州市潮安区凤凰镇三平礤管区S231省道椿堀村【可装2000M】</t>
        </is>
      </c>
      <c r="J51" t="inlineStr">
        <is>
          <t>黄森财</t>
        </is>
      </c>
      <c r="K51" t="inlineStr">
        <is>
          <t>北部四镇工作站</t>
        </is>
      </c>
      <c r="L51" t="inlineStr">
        <is>
          <t>潮安</t>
        </is>
      </c>
      <c r="M51" t="inlineStr">
        <is>
          <t>20260915201020X250827698</t>
        </is>
      </c>
      <c r="N51" t="inlineStr">
        <is>
          <t>CMCC-CZ-TSCLX-20260915-026935</t>
        </is>
      </c>
      <c r="O51" t="inlineStr">
        <is>
          <t>潮州</t>
        </is>
      </c>
      <c r="P51" t="inlineStr">
        <is>
          <t>潮安区</t>
        </is>
      </c>
      <c r="Q51">
        <f>IF(AND(A51&lt;&gt;"已参评好",F51&gt;=5),"超5小时未参评",IF(F51&gt;=7,"超7小时未参评",IF(F51&gt;=8,"超时未参评","")))</f>
        <v/>
      </c>
      <c r="R51" t="inlineStr"/>
    </row>
    <row r="52" ht="68" customHeight="1" s="1">
      <c r="B52" t="inlineStr">
        <is>
          <t>是</t>
        </is>
      </c>
      <c r="C52" s="53" t="n">
        <v>46281.86879629629</v>
      </c>
      <c r="D52" t="inlineStr">
        <is>
          <t>是</t>
        </is>
      </c>
      <c r="E52" s="53" t="n">
        <v>46281.53546296297</v>
      </c>
      <c r="F52" s="54">
        <f>(NOW()-E52)*24</f>
        <v/>
      </c>
      <c r="G52" t="inlineStr">
        <is>
          <t>13715788851</t>
        </is>
      </c>
      <c r="H52" t="inlineStr">
        <is>
          <t>2026-09-16 10:51:04</t>
        </is>
      </c>
      <c r="I52" t="inlineStr">
        <is>
          <t>潮州市湘桥区凤新街道陈桥网格潮州大道滨江华府【楼园清单】</t>
        </is>
      </c>
      <c r="J52" t="inlineStr">
        <is>
          <t>陈理智</t>
        </is>
      </c>
      <c r="K52" t="inlineStr">
        <is>
          <t>市区城南工作站</t>
        </is>
      </c>
      <c r="L52" t="inlineStr">
        <is>
          <t>市区</t>
        </is>
      </c>
      <c r="M52" t="inlineStr">
        <is>
          <t>20260915203926X253029032</t>
        </is>
      </c>
      <c r="N52" t="inlineStr">
        <is>
          <t>CMCC-CZ-TSCLX-20260915-030082</t>
        </is>
      </c>
      <c r="O52" t="inlineStr">
        <is>
          <t>潮州</t>
        </is>
      </c>
      <c r="P52" t="inlineStr">
        <is>
          <t>湘桥区</t>
        </is>
      </c>
      <c r="Q52">
        <f>IF(AND(A52&lt;&gt;"已参评好",F52&gt;=5),"超5小时未参评",IF(F52&gt;=7,"超7小时未参评",IF(F52&gt;=8,"超时未参评","")))</f>
        <v/>
      </c>
      <c r="R52" t="inlineStr"/>
    </row>
    <row r="53" ht="68" customHeight="1" s="1">
      <c r="B53" t="inlineStr">
        <is>
          <t>是</t>
        </is>
      </c>
      <c r="C53" s="53" t="n">
        <v>46281.88137731481</v>
      </c>
      <c r="D53" t="inlineStr">
        <is>
          <t>是</t>
        </is>
      </c>
      <c r="E53" s="53" t="n">
        <v>46281.54804398148</v>
      </c>
      <c r="F53" s="54">
        <f>(NOW()-E53)*24</f>
        <v/>
      </c>
      <c r="G53" t="inlineStr">
        <is>
          <t>13727972025</t>
        </is>
      </c>
      <c r="H53" t="inlineStr">
        <is>
          <t>2026-09-16 11:09:11</t>
        </is>
      </c>
      <c r="I53" t="inlineStr">
        <is>
          <t>潮州市潮安区东凤镇东凤南网格东仙路下园村【可装2000M】</t>
        </is>
      </c>
      <c r="J53" t="inlineStr">
        <is>
          <t>蔡泽鑫</t>
        </is>
      </c>
      <c r="K53" t="inlineStr">
        <is>
          <t>彩塘东凤工作站</t>
        </is>
      </c>
      <c r="L53" t="inlineStr">
        <is>
          <t>潮安</t>
        </is>
      </c>
      <c r="M53" t="inlineStr">
        <is>
          <t>20260915205039X259544437</t>
        </is>
      </c>
      <c r="N53" t="inlineStr">
        <is>
          <t>CMCC-CZ-TSCLX-20260915-028501</t>
        </is>
      </c>
      <c r="O53" t="inlineStr">
        <is>
          <t>潮州</t>
        </is>
      </c>
      <c r="P53" t="inlineStr">
        <is>
          <t>潮安区</t>
        </is>
      </c>
      <c r="Q53">
        <f>IF(AND(A53&lt;&gt;"已参评好",F53&gt;=5),"超5小时未参评",IF(F53&gt;=7,"超7小时未参评",IF(F53&gt;=8,"超时未参评","")))</f>
        <v/>
      </c>
      <c r="R53" t="inlineStr"/>
    </row>
    <row r="54" ht="68" customHeight="1" s="1">
      <c r="B54" t="inlineStr">
        <is>
          <t>是</t>
        </is>
      </c>
      <c r="C54" s="53" t="n">
        <v>46281.85357638889</v>
      </c>
      <c r="D54" t="inlineStr">
        <is>
          <t>是</t>
        </is>
      </c>
      <c r="E54" s="53" t="n">
        <v>46281.52024305556</v>
      </c>
      <c r="F54" s="54">
        <f>(NOW()-E54)*24</f>
        <v/>
      </c>
      <c r="G54" t="inlineStr">
        <is>
          <t>15816194390</t>
        </is>
      </c>
      <c r="H54" t="inlineStr">
        <is>
          <t>2026-09-16 10:29:09</t>
        </is>
      </c>
      <c r="I54" t="inlineStr">
        <is>
          <t>潮州市潮安区沙溪镇沙溪东网格镜鸿路内池村</t>
        </is>
      </c>
      <c r="J54" t="inlineStr">
        <is>
          <t>蔡秋明</t>
        </is>
      </c>
      <c r="K54" t="inlineStr">
        <is>
          <t>高铁三镇工作站</t>
        </is>
      </c>
      <c r="L54" t="inlineStr">
        <is>
          <t>潮安</t>
        </is>
      </c>
      <c r="M54" t="inlineStr">
        <is>
          <t>20260915211716X259494832</t>
        </is>
      </c>
      <c r="N54" t="inlineStr">
        <is>
          <t>CMCC-CZ-TSCLX-20260915-029540</t>
        </is>
      </c>
      <c r="O54" t="inlineStr">
        <is>
          <t>潮州</t>
        </is>
      </c>
      <c r="P54" t="inlineStr">
        <is>
          <t>潮安区</t>
        </is>
      </c>
      <c r="Q54">
        <f>IF(AND(A54&lt;&gt;"已参评好",F54&gt;=5),"超5小时未参评",IF(F54&gt;=7,"超7小时未参评",IF(F54&gt;=8,"超时未参评","")))</f>
        <v/>
      </c>
      <c r="R54" t="inlineStr"/>
    </row>
    <row r="55" ht="68" customHeight="1" s="1">
      <c r="B55" t="inlineStr">
        <is>
          <t>是</t>
        </is>
      </c>
      <c r="C55" s="53" t="n">
        <v>46281.86892361111</v>
      </c>
      <c r="D55" t="inlineStr">
        <is>
          <t>是</t>
        </is>
      </c>
      <c r="E55" s="53" t="n">
        <v>46281.53559027778</v>
      </c>
      <c r="F55" s="54">
        <f>(NOW()-E55)*24</f>
        <v/>
      </c>
      <c r="G55" t="inlineStr">
        <is>
          <t>15913076165</t>
        </is>
      </c>
      <c r="H55" t="inlineStr">
        <is>
          <t>2026-09-16 10:51:15</t>
        </is>
      </c>
      <c r="I55" t="inlineStr">
        <is>
          <t>潮州市潮安区登塘镇登塘网格枫榴路白茫洲村</t>
        </is>
      </c>
      <c r="J55" t="inlineStr">
        <is>
          <t>刘铭烨</t>
        </is>
      </c>
      <c r="K55" t="inlineStr">
        <is>
          <t>古巷登塘工作站</t>
        </is>
      </c>
      <c r="L55" t="inlineStr">
        <is>
          <t>潮安</t>
        </is>
      </c>
      <c r="M55" t="inlineStr">
        <is>
          <t>20260915214120X257099643</t>
        </is>
      </c>
      <c r="N55" t="inlineStr">
        <is>
          <t>CMCC-CZ-TSCLX-20260915-031184</t>
        </is>
      </c>
      <c r="O55" t="inlineStr">
        <is>
          <t>潮州</t>
        </is>
      </c>
      <c r="P55" t="inlineStr">
        <is>
          <t>潮安区</t>
        </is>
      </c>
      <c r="Q55">
        <f>IF(AND(A55&lt;&gt;"已参评好",F55&gt;=5),"超5小时未参评",IF(F55&gt;=7,"超7小时未参评",IF(F55&gt;=8,"超时未参评","")))</f>
        <v/>
      </c>
      <c r="R55" t="inlineStr"/>
    </row>
    <row r="56" ht="68" customHeight="1" s="1">
      <c r="B56" t="inlineStr">
        <is>
          <t>是</t>
        </is>
      </c>
      <c r="C56" s="53" t="n">
        <v>46281.88836805556</v>
      </c>
      <c r="D56" t="inlineStr">
        <is>
          <t>是</t>
        </is>
      </c>
      <c r="E56" s="53" t="n">
        <v>46281.55503472222</v>
      </c>
      <c r="F56" s="54">
        <f>(NOW()-E56)*24</f>
        <v/>
      </c>
      <c r="G56" t="inlineStr">
        <is>
          <t>13534699877</t>
        </is>
      </c>
      <c r="H56" t="inlineStr">
        <is>
          <t>2026-09-16 11:19:15</t>
        </is>
      </c>
      <c r="I56" t="inlineStr">
        <is>
          <t>潮州市湘桥区凤新街道陈桥网格永安路陈桥村</t>
        </is>
      </c>
      <c r="J56" t="inlineStr">
        <is>
          <t>王伟雄</t>
        </is>
      </c>
      <c r="K56" t="inlineStr">
        <is>
          <t>市区城北工作站</t>
        </is>
      </c>
      <c r="L56" t="inlineStr">
        <is>
          <t>市区</t>
        </is>
      </c>
      <c r="M56" t="inlineStr">
        <is>
          <t>20260915214503X255645869</t>
        </is>
      </c>
      <c r="N56" t="inlineStr">
        <is>
          <t>CMCC-CZ-TSCLX-20260915-031185</t>
        </is>
      </c>
      <c r="O56" t="inlineStr">
        <is>
          <t>潮州</t>
        </is>
      </c>
      <c r="P56" t="inlineStr">
        <is>
          <t>湘桥区</t>
        </is>
      </c>
      <c r="Q56">
        <f>IF(AND(A56&lt;&gt;"已参评好",F56&gt;=5),"超5小时未参评",IF(F56&gt;=7,"超7小时未参评",IF(F56&gt;=8,"超时未参评","")))</f>
        <v/>
      </c>
      <c r="R56" t="inlineStr"/>
    </row>
    <row r="57" ht="68" customHeight="1" s="1">
      <c r="B57" t="inlineStr">
        <is>
          <t>是</t>
        </is>
      </c>
      <c r="C57" s="53" t="n">
        <v>46281.88410879629</v>
      </c>
      <c r="D57" t="inlineStr">
        <is>
          <t>是</t>
        </is>
      </c>
      <c r="E57" s="53" t="n">
        <v>46281.55077546297</v>
      </c>
      <c r="F57" s="54">
        <f>(NOW()-E57)*24</f>
        <v/>
      </c>
      <c r="G57" t="inlineStr">
        <is>
          <t>15916492166</t>
        </is>
      </c>
      <c r="H57" t="inlineStr">
        <is>
          <t>2026-09-16 11:13:07</t>
        </is>
      </c>
      <c r="I57" t="inlineStr">
        <is>
          <t>潮州市湘桥区城西街道吉利网格潮枫路妇幼保健院后</t>
        </is>
      </c>
      <c r="J57" t="inlineStr">
        <is>
          <t>陈楷</t>
        </is>
      </c>
      <c r="K57" t="inlineStr">
        <is>
          <t>市区城南工作站</t>
        </is>
      </c>
      <c r="L57" t="inlineStr">
        <is>
          <t>市区</t>
        </is>
      </c>
      <c r="M57" t="inlineStr">
        <is>
          <t>20260915221431X256057520</t>
        </is>
      </c>
      <c r="N57" t="inlineStr">
        <is>
          <t>CMCC-CZ-TSCLX-20260915-032070</t>
        </is>
      </c>
      <c r="O57" t="inlineStr">
        <is>
          <t>潮州</t>
        </is>
      </c>
      <c r="P57" t="inlineStr">
        <is>
          <t>湘桥区</t>
        </is>
      </c>
      <c r="Q57">
        <f>IF(AND(A57&lt;&gt;"已参评好",F57&gt;=5),"超5小时未参评",IF(F57&gt;=7,"超7小时未参评",IF(F57&gt;=8,"超时未参评","")))</f>
        <v/>
      </c>
      <c r="R57" t="inlineStr"/>
    </row>
    <row r="58" ht="68" customHeight="1" s="1">
      <c r="B58" t="inlineStr">
        <is>
          <t>是</t>
        </is>
      </c>
      <c r="C58" s="53" t="n">
        <v>46281.86337962963</v>
      </c>
      <c r="D58" t="inlineStr">
        <is>
          <t>是</t>
        </is>
      </c>
      <c r="E58" s="53" t="n">
        <v>46281.5300462963</v>
      </c>
      <c r="F58" s="54">
        <f>(NOW()-E58)*24</f>
        <v/>
      </c>
      <c r="G58" t="inlineStr">
        <is>
          <t>15913013425</t>
        </is>
      </c>
      <c r="H58" t="inlineStr">
        <is>
          <t>2026-09-16 10:43:16</t>
        </is>
      </c>
      <c r="I58" t="inlineStr">
        <is>
          <t>潮州市潮安区东凤镇东凤南网格东彩路沟美村</t>
        </is>
      </c>
      <c r="J58" t="inlineStr">
        <is>
          <t>蔡文伟</t>
        </is>
      </c>
      <c r="K58" t="inlineStr">
        <is>
          <t>彩塘东凤工作站</t>
        </is>
      </c>
      <c r="L58" t="inlineStr">
        <is>
          <t>潮安</t>
        </is>
      </c>
      <c r="M58" t="inlineStr">
        <is>
          <t>20260915224453X252876213</t>
        </is>
      </c>
      <c r="N58" t="inlineStr">
        <is>
          <t>CMCC-CZ-TSCLX-20260915-028747</t>
        </is>
      </c>
      <c r="O58" t="inlineStr">
        <is>
          <t>潮州</t>
        </is>
      </c>
      <c r="P58" t="inlineStr">
        <is>
          <t>潮安区</t>
        </is>
      </c>
      <c r="Q58">
        <f>IF(AND(A58&lt;&gt;"已参评好",F58&gt;=5),"超5小时未参评",IF(F58&gt;=7,"超7小时未参评",IF(F58&gt;=8,"超时未参评","")))</f>
        <v/>
      </c>
      <c r="R58" t="inlineStr"/>
    </row>
    <row r="59" ht="68" customHeight="1" s="1">
      <c r="B59" t="inlineStr">
        <is>
          <t>是</t>
        </is>
      </c>
      <c r="C59" s="53" t="n">
        <v>46282.00392361111</v>
      </c>
      <c r="D59" t="inlineStr">
        <is>
          <t>否</t>
        </is>
      </c>
      <c r="E59" s="53" t="n">
        <v>46281.67059027778</v>
      </c>
      <c r="F59" s="54">
        <f>(NOW()-E59)*24</f>
        <v/>
      </c>
      <c r="G59" t="inlineStr">
        <is>
          <t>15812683614</t>
        </is>
      </c>
      <c r="H59" t="inlineStr">
        <is>
          <t>2026-09-16 14:05:39</t>
        </is>
      </c>
      <c r="I59" t="inlineStr">
        <is>
          <t>潮州市湘桥区城西街道吉利网格吉利街吉利村</t>
        </is>
      </c>
      <c r="J59" t="inlineStr">
        <is>
          <t>阮少寅</t>
        </is>
      </c>
      <c r="K59" t="inlineStr">
        <is>
          <t>市区城南工作站</t>
        </is>
      </c>
      <c r="L59" t="inlineStr">
        <is>
          <t>市区</t>
        </is>
      </c>
      <c r="M59" t="inlineStr">
        <is>
          <t>20260915224929X251956994</t>
        </is>
      </c>
      <c r="N59" t="inlineStr">
        <is>
          <t>CMCC-CZ-TSCLX-20260915-031199</t>
        </is>
      </c>
      <c r="O59" t="inlineStr">
        <is>
          <t>潮州</t>
        </is>
      </c>
      <c r="P59" t="inlineStr">
        <is>
          <t>湘桥区</t>
        </is>
      </c>
      <c r="Q59">
        <f>IF(AND(A59&lt;&gt;"已参评好",F59&gt;=5),"超5小时未参评",IF(F59&gt;=7,"超7小时未参评",IF(F59&gt;=8,"超时未参评","")))</f>
        <v/>
      </c>
      <c r="R59" t="inlineStr"/>
    </row>
    <row r="60" ht="68" customHeight="1" s="1">
      <c r="A60" t="inlineStr">
        <is>
          <t>已参评好</t>
        </is>
      </c>
      <c r="B60" t="inlineStr">
        <is>
          <t>是</t>
        </is>
      </c>
      <c r="C60" s="53" t="n">
        <v>46281.87600694445</v>
      </c>
      <c r="D60" t="inlineStr">
        <is>
          <t>是</t>
        </is>
      </c>
      <c r="E60" s="53" t="n">
        <v>46281.54267361111</v>
      </c>
      <c r="F60" s="54">
        <f>(NOW()-E60)*24</f>
        <v/>
      </c>
      <c r="G60" t="inlineStr">
        <is>
          <t>15876866439</t>
        </is>
      </c>
      <c r="H60" t="inlineStr">
        <is>
          <t>2026-09-16 11:01:27</t>
        </is>
      </c>
      <c r="I60" t="inlineStr">
        <is>
          <t>潮州市潮安区龙湖镇龙湖南网格潮汕公路鹳巢一村</t>
        </is>
      </c>
      <c r="J60" t="inlineStr">
        <is>
          <t>李群</t>
        </is>
      </c>
      <c r="K60" t="inlineStr">
        <is>
          <t>江东龙湖工作站</t>
        </is>
      </c>
      <c r="L60" t="inlineStr">
        <is>
          <t>潮安</t>
        </is>
      </c>
      <c r="M60" t="inlineStr">
        <is>
          <t>20260916073556X254544386</t>
        </is>
      </c>
      <c r="N60" t="inlineStr">
        <is>
          <t>CMCC-CZ-TSCLX-20260916-003210</t>
        </is>
      </c>
      <c r="O60" t="inlineStr">
        <is>
          <t>潮州</t>
        </is>
      </c>
      <c r="P60" t="inlineStr">
        <is>
          <t>潮安区</t>
        </is>
      </c>
      <c r="Q60">
        <f>IF(AND(A60&lt;&gt;"已参评好",F60&gt;=5),"超5小时未参评",IF(F60&gt;=7,"超7小时未参评",IF(F60&gt;=8,"超时未参评","")))</f>
        <v/>
      </c>
      <c r="R60" t="inlineStr">
        <is>
          <t>已参评好</t>
        </is>
      </c>
    </row>
    <row r="61" ht="68" customHeight="1" s="1">
      <c r="B61" t="inlineStr">
        <is>
          <t>是</t>
        </is>
      </c>
      <c r="C61" s="53" t="n">
        <v>46282.00273148148</v>
      </c>
      <c r="D61" t="inlineStr">
        <is>
          <t>否</t>
        </is>
      </c>
      <c r="E61" s="53" t="n">
        <v>46281.66939814815</v>
      </c>
      <c r="F61" s="54">
        <f>(NOW()-E61)*24</f>
        <v/>
      </c>
      <c r="G61" t="inlineStr">
        <is>
          <t>13828369403</t>
        </is>
      </c>
      <c r="H61" t="inlineStr">
        <is>
          <t>2026-09-16 14:03:56</t>
        </is>
      </c>
      <c r="I61" t="inlineStr">
        <is>
          <t>潮州市潮安区枫溪镇长美网格枫留路长美村</t>
        </is>
      </c>
      <c r="J61" t="inlineStr">
        <is>
          <t>陈泽民</t>
        </is>
      </c>
      <c r="K61" t="inlineStr">
        <is>
          <t>瓷都枫溪工作站</t>
        </is>
      </c>
      <c r="L61" t="inlineStr">
        <is>
          <t>市区</t>
        </is>
      </c>
      <c r="M61" t="inlineStr">
        <is>
          <t>20260916083758X258287591</t>
        </is>
      </c>
      <c r="N61" t="inlineStr">
        <is>
          <t>CMCC-CZ-TSCLX-20260916-001817</t>
        </is>
      </c>
      <c r="O61" t="inlineStr">
        <is>
          <t>潮州</t>
        </is>
      </c>
      <c r="P61" t="inlineStr">
        <is>
          <t>潮安区</t>
        </is>
      </c>
      <c r="Q61">
        <f>IF(AND(A61&lt;&gt;"已参评好",F61&gt;=5),"超5小时未参评",IF(F61&gt;=7,"超7小时未参评",IF(F61&gt;=8,"超时未参评","")))</f>
        <v/>
      </c>
      <c r="R61" t="inlineStr"/>
    </row>
    <row r="62" ht="68" customHeight="1" s="1">
      <c r="B62" t="inlineStr">
        <is>
          <t>是</t>
        </is>
      </c>
      <c r="C62" s="53" t="n">
        <v>46281.91347222222</v>
      </c>
      <c r="D62" t="inlineStr">
        <is>
          <t>是</t>
        </is>
      </c>
      <c r="E62" s="53" t="n">
        <v>46281.58013888889</v>
      </c>
      <c r="F62" s="54">
        <f>(NOW()-E62)*24</f>
        <v/>
      </c>
      <c r="G62" t="inlineStr">
        <is>
          <t>13828397146</t>
        </is>
      </c>
      <c r="H62" t="inlineStr">
        <is>
          <t>2026-09-16 11:55:24</t>
        </is>
      </c>
      <c r="I62" t="inlineStr">
        <is>
          <t>潮州市湘桥区城西街道南国网格南堤路海博熙泰</t>
        </is>
      </c>
      <c r="J62" t="inlineStr">
        <is>
          <t>李伟</t>
        </is>
      </c>
      <c r="K62" t="inlineStr">
        <is>
          <t>市区城南工作站</t>
        </is>
      </c>
      <c r="L62" t="inlineStr">
        <is>
          <t>市区</t>
        </is>
      </c>
      <c r="M62" t="inlineStr">
        <is>
          <t>20260916085600X250469376</t>
        </is>
      </c>
      <c r="N62" t="inlineStr">
        <is>
          <t>CMCC-CZ-TSCLX-20260916-003040</t>
        </is>
      </c>
      <c r="O62" t="inlineStr">
        <is>
          <t>潮州</t>
        </is>
      </c>
      <c r="P62" t="inlineStr">
        <is>
          <t>湘桥区</t>
        </is>
      </c>
      <c r="Q62">
        <f>IF(AND(A62&lt;&gt;"已参评好",F62&gt;=5),"超5小时未参评",IF(F62&gt;=7,"超7小时未参评",IF(F62&gt;=8,"超时未参评","")))</f>
        <v/>
      </c>
      <c r="R62" t="inlineStr"/>
    </row>
    <row r="63" ht="68" customHeight="1" s="1">
      <c r="B63" t="inlineStr">
        <is>
          <t>是</t>
        </is>
      </c>
      <c r="C63" s="53" t="n">
        <v>46281.89532407407</v>
      </c>
      <c r="D63" t="inlineStr">
        <is>
          <t>是</t>
        </is>
      </c>
      <c r="E63" s="53" t="n">
        <v>46281.56199074074</v>
      </c>
      <c r="F63" s="54">
        <f>(NOW()-E63)*24</f>
        <v/>
      </c>
      <c r="G63" t="inlineStr">
        <is>
          <t>13715746374</t>
        </is>
      </c>
      <c r="H63" t="inlineStr">
        <is>
          <t>2026-09-16 11:29:16</t>
        </is>
      </c>
      <c r="I63" t="inlineStr">
        <is>
          <t>潮州市潮安区东凤镇东凤北网格东彩路礼阳郑村</t>
        </is>
      </c>
      <c r="J63" t="inlineStr">
        <is>
          <t>蔡文伟</t>
        </is>
      </c>
      <c r="K63" t="inlineStr">
        <is>
          <t>彩塘东凤工作站</t>
        </is>
      </c>
      <c r="L63" t="inlineStr">
        <is>
          <t>潮安</t>
        </is>
      </c>
      <c r="M63" t="inlineStr">
        <is>
          <t>20260916092208X257236311</t>
        </is>
      </c>
      <c r="N63" t="inlineStr">
        <is>
          <t>CMCC-CZ-TSCLX-20260916-005644</t>
        </is>
      </c>
      <c r="O63" t="inlineStr">
        <is>
          <t>潮州</t>
        </is>
      </c>
      <c r="P63" t="inlineStr">
        <is>
          <t>潮安区</t>
        </is>
      </c>
      <c r="Q63">
        <f>IF(AND(A63&lt;&gt;"已参评好",F63&gt;=5),"超5小时未参评",IF(F63&gt;=7,"超7小时未参评",IF(F63&gt;=8,"超时未参评","")))</f>
        <v/>
      </c>
      <c r="R63" t="inlineStr"/>
    </row>
    <row r="64" ht="68" customHeight="1" s="1">
      <c r="B64" t="inlineStr">
        <is>
          <t>是</t>
        </is>
      </c>
      <c r="C64" s="53" t="n">
        <v>46281.88416666666</v>
      </c>
      <c r="D64" t="inlineStr">
        <is>
          <t>是</t>
        </is>
      </c>
      <c r="E64" s="53" t="n">
        <v>46281.55083333333</v>
      </c>
      <c r="F64" s="54">
        <f>(NOW()-E64)*24</f>
        <v/>
      </c>
      <c r="G64" t="inlineStr">
        <is>
          <t>13670728993</t>
        </is>
      </c>
      <c r="H64" t="inlineStr">
        <is>
          <t>2026-09-16 11:13:12</t>
        </is>
      </c>
      <c r="I64" t="inlineStr">
        <is>
          <t>潮州市饶平县汫洲镇网格085县道汫西社区</t>
        </is>
      </c>
      <c r="J64" t="inlineStr">
        <is>
          <t>麦希</t>
        </is>
      </c>
      <c r="K64" t="inlineStr">
        <is>
          <t>饶平西片工作站</t>
        </is>
      </c>
      <c r="L64" t="inlineStr">
        <is>
          <t>饶平</t>
        </is>
      </c>
      <c r="M64" t="inlineStr">
        <is>
          <t>20260916092723X259525583</t>
        </is>
      </c>
      <c r="N64" t="inlineStr">
        <is>
          <t>CMCC-CZ-TSCLX-20260916-004761</t>
        </is>
      </c>
      <c r="O64" t="inlineStr">
        <is>
          <t>潮州</t>
        </is>
      </c>
      <c r="P64" t="inlineStr">
        <is>
          <t>饶平县</t>
        </is>
      </c>
      <c r="Q64">
        <f>IF(AND(A64&lt;&gt;"已参评好",F64&gt;=5),"超5小时未参评",IF(F64&gt;=7,"超7小时未参评",IF(F64&gt;=8,"超时未参评","")))</f>
        <v/>
      </c>
      <c r="R64" t="inlineStr"/>
    </row>
    <row r="65" ht="68" customHeight="1" s="1">
      <c r="B65" t="inlineStr">
        <is>
          <t>是</t>
        </is>
      </c>
      <c r="C65" s="53" t="n">
        <v>46281.91761574074</v>
      </c>
      <c r="D65" t="inlineStr">
        <is>
          <t>是</t>
        </is>
      </c>
      <c r="E65" s="53" t="n">
        <v>46281.58428240741</v>
      </c>
      <c r="F65" s="54">
        <f>(NOW()-E65)*24</f>
        <v/>
      </c>
      <c r="G65" t="inlineStr">
        <is>
          <t>15089780753</t>
        </is>
      </c>
      <c r="H65" t="inlineStr">
        <is>
          <t>2026-09-16 12:01:22</t>
        </is>
      </c>
      <c r="I65" t="inlineStr">
        <is>
          <t>潮州市湘桥区城西街道沙洲网格凤洲东路沙洲村</t>
        </is>
      </c>
      <c r="J65" t="inlineStr">
        <is>
          <t>刘伟煌</t>
        </is>
      </c>
      <c r="K65" t="inlineStr">
        <is>
          <t>韩江新城工作站</t>
        </is>
      </c>
      <c r="L65" t="inlineStr">
        <is>
          <t>市区</t>
        </is>
      </c>
      <c r="M65" t="inlineStr">
        <is>
          <t>20260916092843X252641662</t>
        </is>
      </c>
      <c r="N65" t="inlineStr">
        <is>
          <t>CMCC-CZ-TSCLX-20260916-006855</t>
        </is>
      </c>
      <c r="O65" t="inlineStr">
        <is>
          <t>潮州</t>
        </is>
      </c>
      <c r="P65" t="inlineStr">
        <is>
          <t>湘桥区</t>
        </is>
      </c>
      <c r="Q65">
        <f>IF(AND(A65&lt;&gt;"已参评好",F65&gt;=5),"超5小时未参评",IF(F65&gt;=7,"超7小时未参评",IF(F65&gt;=8,"超时未参评","")))</f>
        <v/>
      </c>
      <c r="R65" t="inlineStr"/>
    </row>
    <row r="66" ht="68" customHeight="1" s="1">
      <c r="B66" t="inlineStr">
        <is>
          <t>是</t>
        </is>
      </c>
      <c r="C66" s="53" t="n">
        <v>46281.85922453704</v>
      </c>
      <c r="D66" t="inlineStr">
        <is>
          <t>是</t>
        </is>
      </c>
      <c r="E66" s="53" t="n">
        <v>46281.5258912037</v>
      </c>
      <c r="F66" s="54">
        <f>(NOW()-E66)*24</f>
        <v/>
      </c>
      <c r="G66" t="inlineStr">
        <is>
          <t>13509899111</t>
        </is>
      </c>
      <c r="H66" t="inlineStr">
        <is>
          <t>2026-09-16 10:37:17</t>
        </is>
      </c>
      <c r="I66" t="inlineStr">
        <is>
          <t>潮州市湘桥区城西街道南国网格南堤路海博熙泰</t>
        </is>
      </c>
      <c r="J66" t="inlineStr">
        <is>
          <t>李伟</t>
        </is>
      </c>
      <c r="K66" t="inlineStr">
        <is>
          <t>市区城南工作站</t>
        </is>
      </c>
      <c r="L66" t="inlineStr">
        <is>
          <t>市区</t>
        </is>
      </c>
      <c r="M66" t="inlineStr">
        <is>
          <t>20260916094219X255715352</t>
        </is>
      </c>
      <c r="N66" t="inlineStr">
        <is>
          <t>CMCC-CZ-TSCLX-20260916-001067</t>
        </is>
      </c>
      <c r="O66" t="inlineStr">
        <is>
          <t>潮州</t>
        </is>
      </c>
      <c r="P66" t="inlineStr">
        <is>
          <t>湘桥区</t>
        </is>
      </c>
      <c r="Q66">
        <f>IF(AND(A66&lt;&gt;"已参评好",F66&gt;=5),"超5小时未参评",IF(F66&gt;=7,"超7小时未参评",IF(F66&gt;=8,"超时未参评","")))</f>
        <v/>
      </c>
      <c r="R66" t="inlineStr"/>
    </row>
    <row r="67" ht="68" customHeight="1" s="1">
      <c r="B67" t="inlineStr">
        <is>
          <t>是</t>
        </is>
      </c>
      <c r="C67" s="53" t="n">
        <v>46281.8896875</v>
      </c>
      <c r="D67" t="inlineStr">
        <is>
          <t>是</t>
        </is>
      </c>
      <c r="E67" s="53" t="n">
        <v>46281.55635416666</v>
      </c>
      <c r="F67" s="54">
        <f>(NOW()-E67)*24</f>
        <v/>
      </c>
      <c r="G67" t="inlineStr">
        <is>
          <t>13727979160</t>
        </is>
      </c>
      <c r="H67" t="inlineStr">
        <is>
          <t>2026-09-16 11:21:09</t>
        </is>
      </c>
      <c r="I67" t="inlineStr">
        <is>
          <t>潮州市饶平县建饶镇网格建饶路卓村</t>
        </is>
      </c>
      <c r="J67" t="inlineStr">
        <is>
          <t>詹欣锌</t>
        </is>
      </c>
      <c r="K67" t="inlineStr">
        <is>
          <t>饶平北片工作站</t>
        </is>
      </c>
      <c r="L67" t="inlineStr">
        <is>
          <t>饶平</t>
        </is>
      </c>
      <c r="M67" t="inlineStr">
        <is>
          <t>20260916094730X258913872</t>
        </is>
      </c>
      <c r="N67" t="inlineStr">
        <is>
          <t>CMCC-CZ-TSCLX-20260916-007078</t>
        </is>
      </c>
      <c r="O67" t="inlineStr">
        <is>
          <t>潮州</t>
        </is>
      </c>
      <c r="P67" t="inlineStr">
        <is>
          <t>饶平县</t>
        </is>
      </c>
      <c r="Q67">
        <f>IF(AND(A67&lt;&gt;"已参评好",F67&gt;=5),"超5小时未参评",IF(F67&gt;=7,"超7小时未参评",IF(F67&gt;=8,"超时未参评","")))</f>
        <v/>
      </c>
      <c r="R67" t="inlineStr"/>
    </row>
    <row r="68" ht="68" customHeight="1" s="1">
      <c r="B68" t="inlineStr">
        <is>
          <t>是</t>
        </is>
      </c>
      <c r="C68" s="53" t="n">
        <v>46281.90481481481</v>
      </c>
      <c r="D68" t="inlineStr">
        <is>
          <t>是</t>
        </is>
      </c>
      <c r="E68" s="53" t="n">
        <v>46281.57148148148</v>
      </c>
      <c r="F68" s="54">
        <f>(NOW()-E68)*24</f>
        <v/>
      </c>
      <c r="G68" t="inlineStr">
        <is>
          <t>13727964645</t>
        </is>
      </c>
      <c r="H68" t="inlineStr">
        <is>
          <t>2026-09-16 11:42:56</t>
        </is>
      </c>
      <c r="I68" t="inlineStr">
        <is>
          <t>潮州市湘桥区城西街道前后街网格西新南路后街村</t>
        </is>
      </c>
      <c r="J68" t="inlineStr">
        <is>
          <t>许秋跃</t>
        </is>
      </c>
      <c r="K68" t="inlineStr">
        <is>
          <t>市区城南工作站</t>
        </is>
      </c>
      <c r="L68" t="inlineStr">
        <is>
          <t>市区</t>
        </is>
      </c>
      <c r="M68" t="inlineStr">
        <is>
          <t>20260916100252X251976831</t>
        </is>
      </c>
      <c r="N68" t="inlineStr">
        <is>
          <t>CMCC-CZ-TSCLX-20260916-005386</t>
        </is>
      </c>
      <c r="O68" t="inlineStr">
        <is>
          <t>潮州</t>
        </is>
      </c>
      <c r="P68" t="inlineStr">
        <is>
          <t>湘桥区</t>
        </is>
      </c>
      <c r="Q68">
        <f>IF(AND(A68&lt;&gt;"已参评好",F68&gt;=5),"超5小时未参评",IF(F68&gt;=7,"超7小时未参评",IF(F68&gt;=8,"超时未参评","")))</f>
        <v/>
      </c>
      <c r="R68" t="inlineStr"/>
    </row>
    <row r="69" ht="68" customHeight="1" s="1">
      <c r="A69" t="inlineStr">
        <is>
          <t>已参评好</t>
        </is>
      </c>
      <c r="B69" t="inlineStr">
        <is>
          <t>是</t>
        </is>
      </c>
      <c r="C69" s="53" t="n">
        <v>46281.92993055555</v>
      </c>
      <c r="D69" t="inlineStr">
        <is>
          <t>是</t>
        </is>
      </c>
      <c r="E69" s="53" t="n">
        <v>46281.59659722223</v>
      </c>
      <c r="F69" s="54">
        <f>(NOW()-E69)*24</f>
        <v/>
      </c>
      <c r="G69" t="inlineStr">
        <is>
          <t>17807682807</t>
        </is>
      </c>
      <c r="H69" t="inlineStr">
        <is>
          <t>2026-09-16 12:19:06</t>
        </is>
      </c>
      <c r="I69" t="inlineStr">
        <is>
          <t>潮州市潮安区枫溪镇瓷兴网格长德路洲园片区</t>
        </is>
      </c>
      <c r="J69" t="inlineStr">
        <is>
          <t>蔡键城</t>
        </is>
      </c>
      <c r="K69" t="inlineStr">
        <is>
          <t>瓷都枫溪工作站</t>
        </is>
      </c>
      <c r="L69" t="inlineStr">
        <is>
          <t>市区</t>
        </is>
      </c>
      <c r="M69" t="inlineStr">
        <is>
          <t>20260916101655X259331644</t>
        </is>
      </c>
      <c r="N69" t="inlineStr">
        <is>
          <t>CMCC-CZ-TSCLX-20260916-000490</t>
        </is>
      </c>
      <c r="O69" t="inlineStr">
        <is>
          <t>潮州</t>
        </is>
      </c>
      <c r="P69" t="inlineStr">
        <is>
          <t>潮安区</t>
        </is>
      </c>
      <c r="Q69">
        <f>IF(AND(A69&lt;&gt;"已参评好",F69&gt;=5),"超5小时未参评",IF(F69&gt;=7,"超7小时未参评",IF(F69&gt;=8,"超时未参评","")))</f>
        <v/>
      </c>
      <c r="R69" t="inlineStr">
        <is>
          <t>已参评</t>
        </is>
      </c>
    </row>
    <row r="70" ht="68" customHeight="1" s="1">
      <c r="B70" t="inlineStr">
        <is>
          <t>是</t>
        </is>
      </c>
      <c r="C70" s="53" t="n">
        <v>46281.9187037037</v>
      </c>
      <c r="D70" t="inlineStr">
        <is>
          <t>是</t>
        </is>
      </c>
      <c r="E70" s="53" t="n">
        <v>46281.58537037037</v>
      </c>
      <c r="F70" s="54">
        <f>(NOW()-E70)*24</f>
        <v/>
      </c>
      <c r="G70" t="inlineStr">
        <is>
          <t>13829023895</t>
        </is>
      </c>
      <c r="H70" t="inlineStr">
        <is>
          <t>2026-09-16 12:02:56</t>
        </is>
      </c>
      <c r="I70" t="inlineStr">
        <is>
          <t>潮州市湘桥区凤新街道春光网格凤园路花园村</t>
        </is>
      </c>
      <c r="J70" t="inlineStr">
        <is>
          <t>徐建章</t>
        </is>
      </c>
      <c r="K70" t="inlineStr">
        <is>
          <t>市区城北工作站</t>
        </is>
      </c>
      <c r="L70" t="inlineStr">
        <is>
          <t>市区</t>
        </is>
      </c>
      <c r="M70" t="inlineStr">
        <is>
          <t>20260916103530X251121078</t>
        </is>
      </c>
      <c r="N70" t="inlineStr">
        <is>
          <t>CMCC-CZ-TSCLX-20260916-009426</t>
        </is>
      </c>
      <c r="O70" t="inlineStr">
        <is>
          <t>潮州</t>
        </is>
      </c>
      <c r="P70" t="inlineStr">
        <is>
          <t>湘桥区</t>
        </is>
      </c>
      <c r="Q70">
        <f>IF(AND(A70&lt;&gt;"已参评好",F70&gt;=5),"超5小时未参评",IF(F70&gt;=7,"超7小时未参评",IF(F70&gt;=8,"超时未参评","")))</f>
        <v/>
      </c>
      <c r="R70" t="inlineStr"/>
    </row>
    <row r="71" ht="68" customHeight="1" s="1">
      <c r="B71" t="inlineStr">
        <is>
          <t>是</t>
        </is>
      </c>
      <c r="C71" s="53" t="n">
        <v>46282.00508101852</v>
      </c>
      <c r="D71" t="inlineStr">
        <is>
          <t>否</t>
        </is>
      </c>
      <c r="E71" s="53" t="n">
        <v>46281.67174768518</v>
      </c>
      <c r="F71" s="54">
        <f>(NOW()-E71)*24</f>
        <v/>
      </c>
      <c r="G71" t="inlineStr">
        <is>
          <t>13829050208</t>
        </is>
      </c>
      <c r="H71" t="inlineStr">
        <is>
          <t>2026-09-16 14:07:19</t>
        </is>
      </c>
      <c r="I71" t="inlineStr">
        <is>
          <t>潮州市潮安区凤塘镇凤塘东网格乌南路双岗村片区</t>
        </is>
      </c>
      <c r="J71" t="inlineStr">
        <is>
          <t>苏枫</t>
        </is>
      </c>
      <c r="K71" t="inlineStr">
        <is>
          <t>浮洋网格</t>
        </is>
      </c>
      <c r="M71" t="inlineStr">
        <is>
          <t>20260916103359X256201426</t>
        </is>
      </c>
      <c r="N71" t="inlineStr">
        <is>
          <t>CMCC-CZ-TSCLX-20260916-003483</t>
        </is>
      </c>
      <c r="O71" t="inlineStr">
        <is>
          <t>潮州</t>
        </is>
      </c>
      <c r="P71" t="inlineStr">
        <is>
          <t>潮安区</t>
        </is>
      </c>
      <c r="Q71">
        <f>IF(AND(A71&lt;&gt;"已参评好",F71&gt;=5),"超5小时未参评",IF(F71&gt;=7,"超7小时未参评",IF(F71&gt;=8,"超时未参评","")))</f>
        <v/>
      </c>
      <c r="R71" t="inlineStr"/>
    </row>
    <row r="72" ht="68" customHeight="1" s="1">
      <c r="B72" t="inlineStr">
        <is>
          <t>是</t>
        </is>
      </c>
      <c r="C72" s="53" t="n">
        <v>46282.01469907408</v>
      </c>
      <c r="D72" t="inlineStr">
        <is>
          <t>否</t>
        </is>
      </c>
      <c r="E72" s="53" t="n">
        <v>46281.68136574074</v>
      </c>
      <c r="F72" s="54">
        <f>(NOW()-E72)*24</f>
        <v/>
      </c>
      <c r="G72" t="inlineStr">
        <is>
          <t>36590010490</t>
        </is>
      </c>
      <c r="H72" t="inlineStr">
        <is>
          <t>2026-09-16 14:21:10</t>
        </is>
      </c>
      <c r="I72" t="inlineStr">
        <is>
          <t>潮州市饶平县三饶镇网格222省道在城村</t>
        </is>
      </c>
      <c r="J72" t="inlineStr">
        <is>
          <t>尤少伟</t>
        </is>
      </c>
      <c r="K72" t="inlineStr">
        <is>
          <t>饶平北片工作站</t>
        </is>
      </c>
      <c r="L72" t="inlineStr">
        <is>
          <t>饶平</t>
        </is>
      </c>
      <c r="M72" t="inlineStr">
        <is>
          <t>20260916102444X259205499</t>
        </is>
      </c>
      <c r="N72" t="inlineStr">
        <is>
          <t>CMCC-CZ-TSCLX-20260916-006535</t>
        </is>
      </c>
      <c r="O72" t="inlineStr">
        <is>
          <t>潮州</t>
        </is>
      </c>
      <c r="P72" t="inlineStr">
        <is>
          <t>饶平县</t>
        </is>
      </c>
      <c r="Q72">
        <f>IF(AND(A72&lt;&gt;"已参评好",F72&gt;=5),"超5小时未参评",IF(F72&gt;=7,"超7小时未参评",IF(F72&gt;=8,"超时未参评","")))</f>
        <v/>
      </c>
      <c r="R72" t="inlineStr"/>
    </row>
    <row r="73" ht="68" customHeight="1" s="1">
      <c r="B73" t="inlineStr">
        <is>
          <t>是</t>
        </is>
      </c>
      <c r="C73" s="53" t="n">
        <v>46282.0284375</v>
      </c>
      <c r="D73" t="inlineStr">
        <is>
          <t>否</t>
        </is>
      </c>
      <c r="E73" s="53" t="n">
        <v>46281.69510416667</v>
      </c>
      <c r="F73" s="54">
        <f>(NOW()-E73)*24</f>
        <v/>
      </c>
      <c r="G73" t="inlineStr">
        <is>
          <t>36590009869</t>
        </is>
      </c>
      <c r="H73" t="inlineStr">
        <is>
          <t>2026-09-16 14:40:57</t>
        </is>
      </c>
      <c r="I73" t="inlineStr">
        <is>
          <t>潮州市饶平县饶洋镇网格334省道大楼片区</t>
        </is>
      </c>
      <c r="J73" t="inlineStr">
        <is>
          <t>詹朝鸿</t>
        </is>
      </c>
      <c r="K73" t="inlineStr">
        <is>
          <t>饶平北片工作站</t>
        </is>
      </c>
      <c r="L73" t="inlineStr">
        <is>
          <t>饶平</t>
        </is>
      </c>
      <c r="M73" t="inlineStr">
        <is>
          <t>20260916113907X250117332</t>
        </is>
      </c>
      <c r="N73" t="inlineStr">
        <is>
          <t>CMCC-CZ-TSCLX-20260916-010124</t>
        </is>
      </c>
      <c r="O73" t="inlineStr">
        <is>
          <t>潮州</t>
        </is>
      </c>
      <c r="P73" t="inlineStr">
        <is>
          <t>饶平县</t>
        </is>
      </c>
      <c r="Q73">
        <f>IF(AND(A73&lt;&gt;"已参评好",F73&gt;=5),"超5小时未参评",IF(F73&gt;=7,"超7小时未参评",IF(F73&gt;=8,"超时未参评","")))</f>
        <v/>
      </c>
      <c r="R73" t="inlineStr"/>
    </row>
    <row r="74" ht="68" customHeight="1" s="1">
      <c r="B74" t="inlineStr">
        <is>
          <t>是</t>
        </is>
      </c>
      <c r="C74" s="53" t="n">
        <v>46282.02859953704</v>
      </c>
      <c r="D74" t="inlineStr">
        <is>
          <t>否</t>
        </is>
      </c>
      <c r="E74" s="53" t="n">
        <v>46281.6952662037</v>
      </c>
      <c r="F74" s="54">
        <f>(NOW()-E74)*24</f>
        <v/>
      </c>
      <c r="G74" t="inlineStr">
        <is>
          <t>13727983007</t>
        </is>
      </c>
      <c r="H74" t="inlineStr">
        <is>
          <t>2026-09-16 14:41:11</t>
        </is>
      </c>
      <c r="I74" t="inlineStr">
        <is>
          <t>潮州市湘桥区太平街道西马网格环城西路旧西门街片区</t>
        </is>
      </c>
      <c r="J74" t="inlineStr">
        <is>
          <t>陈庆炎</t>
        </is>
      </c>
      <c r="K74" t="inlineStr">
        <is>
          <t>市区城南工作站</t>
        </is>
      </c>
      <c r="L74" t="inlineStr">
        <is>
          <t>市区</t>
        </is>
      </c>
      <c r="M74" t="inlineStr">
        <is>
          <t>20260916115926X253194948</t>
        </is>
      </c>
      <c r="N74" t="inlineStr">
        <is>
          <t>CMCC-CZ-TSCLX-20260916-013855</t>
        </is>
      </c>
      <c r="O74" t="inlineStr">
        <is>
          <t>潮州</t>
        </is>
      </c>
      <c r="P74" t="inlineStr">
        <is>
          <t>湘桥区</t>
        </is>
      </c>
      <c r="Q74">
        <f>IF(AND(A74&lt;&gt;"已参评好",F74&gt;=5),"超5小时未参评",IF(F74&gt;=7,"超7小时未参评",IF(F74&gt;=8,"超时未参评","")))</f>
        <v/>
      </c>
      <c r="R74" t="inlineStr"/>
    </row>
    <row r="75" ht="68" customHeight="1" s="1">
      <c r="B75" t="inlineStr">
        <is>
          <t>是</t>
        </is>
      </c>
      <c r="C75" s="53" t="n">
        <v>46282.01179398148</v>
      </c>
      <c r="D75" t="inlineStr">
        <is>
          <t>否</t>
        </is>
      </c>
      <c r="E75" s="53" t="n">
        <v>46281.67846064815</v>
      </c>
      <c r="F75" s="54">
        <f>(NOW()-E75)*24</f>
        <v/>
      </c>
      <c r="G75" t="inlineStr">
        <is>
          <t>13539380029</t>
        </is>
      </c>
      <c r="H75" t="inlineStr">
        <is>
          <t>2026-09-16 14:16:59</t>
        </is>
      </c>
      <c r="I75" t="inlineStr">
        <is>
          <t>潮州市潮安区枫溪镇如意网格潮汕路高厦村</t>
        </is>
      </c>
      <c r="J75" t="inlineStr">
        <is>
          <t>陈丹华</t>
        </is>
      </c>
      <c r="K75" t="inlineStr">
        <is>
          <t>瓷都枫溪工作站</t>
        </is>
      </c>
      <c r="L75" t="inlineStr">
        <is>
          <t>市区</t>
        </is>
      </c>
      <c r="M75" t="inlineStr">
        <is>
          <t>20260916124114X258393714</t>
        </is>
      </c>
      <c r="N75" t="inlineStr">
        <is>
          <t>CMCC-CZ-TSCLX-20260916-018941</t>
        </is>
      </c>
      <c r="O75" t="inlineStr">
        <is>
          <t>潮州</t>
        </is>
      </c>
      <c r="P75" t="inlineStr">
        <is>
          <t>潮安区</t>
        </is>
      </c>
      <c r="Q75">
        <f>IF(AND(A75&lt;&gt;"已参评好",F75&gt;=5),"超5小时未参评",IF(F75&gt;=7,"超7小时未参评",IF(F75&gt;=8,"超时未参评","")))</f>
        <v/>
      </c>
      <c r="R75" t="inlineStr"/>
    </row>
    <row r="76" ht="68" customHeight="1" s="1">
      <c r="B76" t="inlineStr">
        <is>
          <t>是</t>
        </is>
      </c>
      <c r="C76" s="53" t="n">
        <v>46282.00078703704</v>
      </c>
      <c r="D76" t="inlineStr">
        <is>
          <t>否</t>
        </is>
      </c>
      <c r="E76" s="53" t="n">
        <v>46281.6674537037</v>
      </c>
      <c r="F76" s="54">
        <f>(NOW()-E76)*24</f>
        <v/>
      </c>
      <c r="G76" t="inlineStr">
        <is>
          <t>13435571660</t>
        </is>
      </c>
      <c r="H76" t="inlineStr">
        <is>
          <t>2026-09-16 14:01:08</t>
        </is>
      </c>
      <c r="I76" t="inlineStr">
        <is>
          <t>潮州市饶平县三饶镇一网格S222省道南联村</t>
        </is>
      </c>
      <c r="J76" t="inlineStr">
        <is>
          <t>黄记雄</t>
        </is>
      </c>
      <c r="K76" t="inlineStr">
        <is>
          <t>饶平北片工作站</t>
        </is>
      </c>
      <c r="L76" t="inlineStr">
        <is>
          <t>饶平</t>
        </is>
      </c>
      <c r="M76" t="inlineStr">
        <is>
          <t>20260916125002X258527078</t>
        </is>
      </c>
      <c r="N76" t="inlineStr">
        <is>
          <t>CMCC-CZ-TSCLX-20260916-014975</t>
        </is>
      </c>
      <c r="O76" t="inlineStr">
        <is>
          <t>潮州</t>
        </is>
      </c>
      <c r="P76" t="inlineStr">
        <is>
          <t>饶平县</t>
        </is>
      </c>
      <c r="Q76">
        <f>IF(AND(A76&lt;&gt;"已参评好",F76&gt;=5),"超5小时未参评",IF(F76&gt;=7,"超7小时未参评",IF(F76&gt;=8,"超时未参评","")))</f>
        <v/>
      </c>
      <c r="R76" t="inlineStr"/>
    </row>
    <row r="77" ht="68" customHeight="1" s="1">
      <c r="B77" t="inlineStr">
        <is>
          <t>是</t>
        </is>
      </c>
      <c r="C77" s="53" t="n">
        <v>46282.14939814815</v>
      </c>
      <c r="D77" t="inlineStr">
        <is>
          <t>否</t>
        </is>
      </c>
      <c r="E77" s="53" t="n">
        <v>46281.81606481481</v>
      </c>
      <c r="F77" s="54">
        <f>(NOW()-E77)*24</f>
        <v/>
      </c>
      <c r="G77" t="inlineStr">
        <is>
          <t>15913031173</t>
        </is>
      </c>
      <c r="H77" t="inlineStr">
        <is>
          <t>2026-09-16 17:35:08</t>
        </is>
      </c>
      <c r="I77" t="inlineStr">
        <is>
          <t>潮州市饶平县高堂镇网格高堂大道院前村</t>
        </is>
      </c>
      <c r="J77" t="inlineStr">
        <is>
          <t>黄日浩</t>
        </is>
      </c>
      <c r="K77" t="inlineStr">
        <is>
          <t>饶平西片工作站</t>
        </is>
      </c>
      <c r="L77" t="inlineStr">
        <is>
          <t>饶平</t>
        </is>
      </c>
      <c r="M77" t="inlineStr">
        <is>
          <t>20260904135516X256963717</t>
        </is>
      </c>
      <c r="N77" t="inlineStr">
        <is>
          <t>CMCC-CZ-TSCLX-20260904-022206</t>
        </is>
      </c>
      <c r="O77" t="inlineStr">
        <is>
          <t>潮州</t>
        </is>
      </c>
      <c r="P77" t="inlineStr">
        <is>
          <t>饶平县</t>
        </is>
      </c>
      <c r="Q77">
        <f>IF(AND(A77&lt;&gt;"已参评好",F77&gt;=5),"超5小时未参评",IF(F77&gt;=7,"超7小时未参评",IF(F77&gt;=8,"超时未参评","")))</f>
        <v/>
      </c>
      <c r="R77" t="inlineStr"/>
    </row>
    <row r="78" ht="68" customHeight="1" s="1">
      <c r="B78" t="inlineStr">
        <is>
          <t>是</t>
        </is>
      </c>
      <c r="C78" s="53" t="n">
        <v>46282.21048611111</v>
      </c>
      <c r="D78" t="inlineStr">
        <is>
          <t>否</t>
        </is>
      </c>
      <c r="E78" s="53" t="n">
        <v>46281.87715277778</v>
      </c>
      <c r="F78" s="54">
        <f>(NOW()-E78)*24</f>
        <v/>
      </c>
      <c r="G78" t="inlineStr">
        <is>
          <t>15814969931</t>
        </is>
      </c>
      <c r="H78" t="inlineStr">
        <is>
          <t>2026-09-16 19:03:06</t>
        </is>
      </c>
      <c r="I78" t="inlineStr">
        <is>
          <t>潮州市饶平县高堂镇网格高堂大道院前村</t>
        </is>
      </c>
      <c r="J78" t="inlineStr">
        <is>
          <t>黄日浩</t>
        </is>
      </c>
      <c r="K78" t="inlineStr">
        <is>
          <t>饶平西片工作站</t>
        </is>
      </c>
      <c r="L78" t="inlineStr">
        <is>
          <t>饶平</t>
        </is>
      </c>
      <c r="M78" t="inlineStr">
        <is>
          <t>20260905170536X254461294</t>
        </is>
      </c>
      <c r="N78" t="inlineStr">
        <is>
          <t>CMCC-CZ-TSCLX-20260905-014575</t>
        </is>
      </c>
      <c r="O78" t="inlineStr">
        <is>
          <t>潮州</t>
        </is>
      </c>
      <c r="P78" t="inlineStr">
        <is>
          <t>饶平县</t>
        </is>
      </c>
      <c r="Q78">
        <f>IF(AND(A78&lt;&gt;"已参评好",F78&gt;=5),"超5小时未参评",IF(F78&gt;=7,"超7小时未参评",IF(F78&gt;=8,"超时未参评","")))</f>
        <v/>
      </c>
      <c r="R78" t="inlineStr"/>
    </row>
    <row r="79" ht="68" customHeight="1" s="1">
      <c r="B79" t="inlineStr">
        <is>
          <t>是</t>
        </is>
      </c>
      <c r="C79" s="53" t="n">
        <v>46282.09880787037</v>
      </c>
      <c r="D79" t="inlineStr">
        <is>
          <t>否</t>
        </is>
      </c>
      <c r="E79" s="53" t="n">
        <v>46281.76547453704</v>
      </c>
      <c r="F79" s="54">
        <f>(NOW()-E79)*24</f>
        <v/>
      </c>
      <c r="G79" t="inlineStr">
        <is>
          <t>15917178661</t>
        </is>
      </c>
      <c r="H79" t="inlineStr">
        <is>
          <t>2026-09-16 16:22:17</t>
        </is>
      </c>
      <c r="I79" t="inlineStr">
        <is>
          <t>潮州市饶平县高堂镇网格高堂大道院前村</t>
        </is>
      </c>
      <c r="J79" t="inlineStr">
        <is>
          <t>黄日浩</t>
        </is>
      </c>
      <c r="K79" t="inlineStr">
        <is>
          <t>饶平西片工作站</t>
        </is>
      </c>
      <c r="L79" t="inlineStr">
        <is>
          <t>饶平</t>
        </is>
      </c>
      <c r="M79" t="inlineStr">
        <is>
          <t>20260906192317X255606549</t>
        </is>
      </c>
      <c r="N79" t="inlineStr">
        <is>
          <t>CMCC-CZ-TSCLX-20260906-025850</t>
        </is>
      </c>
      <c r="O79" t="inlineStr">
        <is>
          <t>潮州</t>
        </is>
      </c>
      <c r="P79" t="inlineStr">
        <is>
          <t>饶平县</t>
        </is>
      </c>
      <c r="Q79">
        <f>IF(AND(A79&lt;&gt;"已参评好",F79&gt;=5),"超5小时未参评",IF(F79&gt;=7,"超7小时未参评",IF(F79&gt;=8,"超时未参评","")))</f>
        <v/>
      </c>
      <c r="R79" t="inlineStr"/>
    </row>
    <row r="80" ht="68" customHeight="1" s="1">
      <c r="B80" t="inlineStr">
        <is>
          <t>是</t>
        </is>
      </c>
      <c r="C80" s="53" t="n">
        <v>46282.14097222222</v>
      </c>
      <c r="D80" t="inlineStr">
        <is>
          <t>否</t>
        </is>
      </c>
      <c r="E80" s="53" t="n">
        <v>46281.80763888889</v>
      </c>
      <c r="F80" s="54">
        <f>(NOW()-E80)*24</f>
        <v/>
      </c>
      <c r="G80" t="inlineStr">
        <is>
          <t>13433787779</t>
        </is>
      </c>
      <c r="H80" t="inlineStr">
        <is>
          <t>2026-09-16 17:23:00</t>
        </is>
      </c>
      <c r="I80" t="inlineStr">
        <is>
          <t>潮州市饶平县高堂镇网格高堂大道院前村</t>
        </is>
      </c>
      <c r="J80" t="inlineStr">
        <is>
          <t>黄日浩</t>
        </is>
      </c>
      <c r="K80" t="inlineStr">
        <is>
          <t>饶平西片工作站</t>
        </is>
      </c>
      <c r="L80" t="inlineStr">
        <is>
          <t>饶平</t>
        </is>
      </c>
      <c r="M80" t="inlineStr">
        <is>
          <t>20260907115126X257607623</t>
        </is>
      </c>
      <c r="N80" t="inlineStr">
        <is>
          <t>CMCC-CZ-TSCLX-20260907-013202</t>
        </is>
      </c>
      <c r="O80" t="inlineStr">
        <is>
          <t>潮州</t>
        </is>
      </c>
      <c r="P80" t="inlineStr">
        <is>
          <t>饶平县</t>
        </is>
      </c>
      <c r="Q80">
        <f>IF(AND(A80&lt;&gt;"已参评好",F80&gt;=5),"超5小时未参评",IF(F80&gt;=7,"超7小时未参评",IF(F80&gt;=8,"超时未参评","")))</f>
        <v/>
      </c>
      <c r="R80" t="inlineStr"/>
    </row>
    <row r="81" ht="68" customHeight="1" s="1">
      <c r="B81" t="inlineStr">
        <is>
          <t>是</t>
        </is>
      </c>
      <c r="C81" s="53" t="n">
        <v>46282.17707175926</v>
      </c>
      <c r="D81" t="inlineStr">
        <is>
          <t>否</t>
        </is>
      </c>
      <c r="E81" s="53" t="n">
        <v>46281.84373842592</v>
      </c>
      <c r="F81" s="54">
        <f>(NOW()-E81)*24</f>
        <v/>
      </c>
      <c r="G81" t="inlineStr">
        <is>
          <t>13622554843</t>
        </is>
      </c>
      <c r="H81" t="inlineStr">
        <is>
          <t>2026-09-16 18:14:59</t>
        </is>
      </c>
      <c r="I81" t="inlineStr">
        <is>
          <t>潮州市饶平县饶洋镇网格334省道水东村片区</t>
        </is>
      </c>
      <c r="J81" t="inlineStr">
        <is>
          <t>詹振声</t>
        </is>
      </c>
      <c r="K81" t="inlineStr">
        <is>
          <t>饶平北片工作站</t>
        </is>
      </c>
      <c r="L81" t="inlineStr">
        <is>
          <t>饶平</t>
        </is>
      </c>
      <c r="M81" t="inlineStr">
        <is>
          <t>20260909194511X259886074</t>
        </is>
      </c>
      <c r="N81" t="inlineStr">
        <is>
          <t>CMCC-CZ-TSCLX-20260909-035744</t>
        </is>
      </c>
      <c r="O81" t="inlineStr">
        <is>
          <t>潮州</t>
        </is>
      </c>
      <c r="P81" t="inlineStr">
        <is>
          <t>饶平县</t>
        </is>
      </c>
      <c r="Q81">
        <f>IF(AND(A81&lt;&gt;"已参评好",F81&gt;=5),"超5小时未参评",IF(F81&gt;=7,"超7小时未参评",IF(F81&gt;=8,"超时未参评","")))</f>
        <v/>
      </c>
      <c r="R81" t="inlineStr"/>
    </row>
    <row r="82" ht="68" customHeight="1" s="1">
      <c r="B82" t="inlineStr">
        <is>
          <t>是</t>
        </is>
      </c>
      <c r="C82" s="53" t="n">
        <v>46282.13018518518</v>
      </c>
      <c r="D82" t="inlineStr">
        <is>
          <t>否</t>
        </is>
      </c>
      <c r="E82" s="53" t="n">
        <v>46281.79685185185</v>
      </c>
      <c r="F82" s="54">
        <f>(NOW()-E82)*24</f>
        <v/>
      </c>
      <c r="G82" t="inlineStr">
        <is>
          <t>15919536562</t>
        </is>
      </c>
      <c r="H82" t="inlineStr">
        <is>
          <t>2026-09-16 17:07:28</t>
        </is>
      </c>
      <c r="I82" t="inlineStr">
        <is>
          <t>潮州市饶平县饶洋镇网格334省道水南村片区</t>
        </is>
      </c>
      <c r="J82" t="inlineStr">
        <is>
          <t>詹振声</t>
        </is>
      </c>
      <c r="K82" t="inlineStr">
        <is>
          <t>饶平北片工作站</t>
        </is>
      </c>
      <c r="L82" t="inlineStr">
        <is>
          <t>饶平</t>
        </is>
      </c>
      <c r="M82" t="inlineStr">
        <is>
          <t>20260916130152X256417690</t>
        </is>
      </c>
      <c r="N82" t="inlineStr">
        <is>
          <t>CMCC-CZ-TSCLX-20260915-004276</t>
        </is>
      </c>
      <c r="O82" t="inlineStr">
        <is>
          <t>潮州</t>
        </is>
      </c>
      <c r="P82" t="inlineStr">
        <is>
          <t>饶平县</t>
        </is>
      </c>
      <c r="Q82">
        <f>IF(AND(A82&lt;&gt;"已参评好",F82&gt;=5),"超5小时未参评",IF(F82&gt;=7,"超7小时未参评",IF(F82&gt;=8,"超时未参评","")))</f>
        <v/>
      </c>
      <c r="R82" t="inlineStr"/>
    </row>
    <row r="83" ht="68" customHeight="1" s="1">
      <c r="B83" t="inlineStr">
        <is>
          <t>是</t>
        </is>
      </c>
      <c r="C83" s="53" t="n">
        <v>46282.07858796296</v>
      </c>
      <c r="D83" t="inlineStr">
        <is>
          <t>否</t>
        </is>
      </c>
      <c r="E83" s="53" t="n">
        <v>46281.74525462963</v>
      </c>
      <c r="F83" s="54">
        <f>(NOW()-E83)*24</f>
        <v/>
      </c>
      <c r="G83" t="inlineStr">
        <is>
          <t>13670704948</t>
        </is>
      </c>
      <c r="H83" t="inlineStr">
        <is>
          <t>2026-09-16 15:53:10</t>
        </is>
      </c>
      <c r="I83" t="inlineStr">
        <is>
          <t>潮州市潮安区彩塘镇华美网格新安大道院前村</t>
        </is>
      </c>
      <c r="J83" t="inlineStr">
        <is>
          <t>陈嘉灿</t>
        </is>
      </c>
      <c r="K83" t="inlineStr">
        <is>
          <t>彩塘东凤工作站</t>
        </is>
      </c>
      <c r="L83" t="inlineStr">
        <is>
          <t>潮安</t>
        </is>
      </c>
      <c r="M83" t="inlineStr">
        <is>
          <t>20260916123334X252354286</t>
        </is>
      </c>
      <c r="N83" t="inlineStr">
        <is>
          <t>CMCC-CZ-TSCLX-20260915-018954</t>
        </is>
      </c>
      <c r="O83" t="inlineStr">
        <is>
          <t>潮州</t>
        </is>
      </c>
      <c r="P83" t="inlineStr">
        <is>
          <t>潮安区</t>
        </is>
      </c>
      <c r="Q83">
        <f>IF(AND(A83&lt;&gt;"已参评好",F83&gt;=5),"超5小时未参评",IF(F83&gt;=7,"超7小时未参评",IF(F83&gt;=8,"超时未参评","")))</f>
        <v/>
      </c>
      <c r="R83" t="inlineStr"/>
    </row>
    <row r="84" ht="68" customHeight="1" s="1">
      <c r="B84" t="inlineStr">
        <is>
          <t>是</t>
        </is>
      </c>
      <c r="C84" s="53" t="n">
        <v>46282.08153935185</v>
      </c>
      <c r="D84" t="inlineStr">
        <is>
          <t>否</t>
        </is>
      </c>
      <c r="E84" s="53" t="n">
        <v>46281.74820601852</v>
      </c>
      <c r="F84" s="54">
        <f>(NOW()-E84)*24</f>
        <v/>
      </c>
      <c r="G84" t="inlineStr">
        <is>
          <t>15816193257</t>
        </is>
      </c>
      <c r="H84" t="inlineStr">
        <is>
          <t>2026-09-16 15:57:25</t>
        </is>
      </c>
      <c r="I84" t="inlineStr">
        <is>
          <t>潮州市饶平县高堂镇网格高堂大道院前村</t>
        </is>
      </c>
      <c r="J84" t="inlineStr">
        <is>
          <t>黄日浩</t>
        </is>
      </c>
      <c r="K84" t="inlineStr">
        <is>
          <t>饶平西片工作站</t>
        </is>
      </c>
      <c r="L84" t="inlineStr">
        <is>
          <t>饶平</t>
        </is>
      </c>
      <c r="M84" t="inlineStr">
        <is>
          <t>20260915185325X256614446</t>
        </is>
      </c>
      <c r="N84" t="inlineStr">
        <is>
          <t>CMCC-CZ-TSCLX-20260915-026336</t>
        </is>
      </c>
      <c r="O84" t="inlineStr">
        <is>
          <t>潮州</t>
        </is>
      </c>
      <c r="P84" t="inlineStr">
        <is>
          <t>饶平县</t>
        </is>
      </c>
      <c r="Q84">
        <f>IF(AND(A84&lt;&gt;"已参评好",F84&gt;=5),"超5小时未参评",IF(F84&gt;=7,"超7小时未参评",IF(F84&gt;=8,"超时未参评","")))</f>
        <v/>
      </c>
      <c r="R84" t="inlineStr"/>
    </row>
    <row r="85" ht="68" customHeight="1" s="1">
      <c r="B85" t="inlineStr">
        <is>
          <t>是</t>
        </is>
      </c>
      <c r="C85" s="53" t="n">
        <v>46282.06743055556</v>
      </c>
      <c r="D85" t="inlineStr">
        <is>
          <t>否</t>
        </is>
      </c>
      <c r="E85" s="53" t="n">
        <v>46281.73409722222</v>
      </c>
      <c r="F85" s="54">
        <f>(NOW()-E85)*24</f>
        <v/>
      </c>
      <c r="G85" t="inlineStr">
        <is>
          <t>15992388259</t>
        </is>
      </c>
      <c r="H85" t="inlineStr">
        <is>
          <t>2026-09-16 15:37:06</t>
        </is>
      </c>
      <c r="I85" t="inlineStr">
        <is>
          <t>潮州市饶平县黄冈镇河北网格324国道碧岗村</t>
        </is>
      </c>
      <c r="J85" t="inlineStr">
        <is>
          <t>林葵</t>
        </is>
      </c>
      <c r="K85" t="inlineStr">
        <is>
          <t>饶平城区工作站</t>
        </is>
      </c>
      <c r="L85" t="inlineStr">
        <is>
          <t>饶平</t>
        </is>
      </c>
      <c r="M85" t="inlineStr">
        <is>
          <t>20260915200226X259144841</t>
        </is>
      </c>
      <c r="N85" t="inlineStr">
        <is>
          <t>CMCC-CZ-TSCLX-20260915-032645</t>
        </is>
      </c>
      <c r="O85" t="inlineStr">
        <is>
          <t>潮州</t>
        </is>
      </c>
      <c r="P85" t="inlineStr">
        <is>
          <t>饶平县</t>
        </is>
      </c>
      <c r="Q85">
        <f>IF(AND(A85&lt;&gt;"已参评好",F85&gt;=5),"超5小时未参评",IF(F85&gt;=7,"超7小时未参评",IF(F85&gt;=8,"超时未参评","")))</f>
        <v/>
      </c>
      <c r="R85" t="inlineStr"/>
    </row>
    <row r="86" ht="68" customHeight="1" s="1">
      <c r="B86" t="inlineStr">
        <is>
          <t>是</t>
        </is>
      </c>
      <c r="C86" s="53" t="n">
        <v>46282.12859953703</v>
      </c>
      <c r="D86" t="inlineStr">
        <is>
          <t>否</t>
        </is>
      </c>
      <c r="E86" s="53" t="n">
        <v>46281.79526620371</v>
      </c>
      <c r="F86" s="54">
        <f>(NOW()-E86)*24</f>
        <v/>
      </c>
      <c r="G86" t="inlineStr">
        <is>
          <t>13827386778</t>
        </is>
      </c>
      <c r="H86" t="inlineStr">
        <is>
          <t>2026-09-16 17:05:11</t>
        </is>
      </c>
      <c r="I86" t="inlineStr">
        <is>
          <t>潮州市饶平县汫洲镇网格085县道东环城路东片区</t>
        </is>
      </c>
      <c r="J86" t="inlineStr">
        <is>
          <t>麦杰生</t>
        </is>
      </c>
      <c r="K86" t="inlineStr">
        <is>
          <t>饶平西片工作站</t>
        </is>
      </c>
      <c r="L86" t="inlineStr">
        <is>
          <t>饶平</t>
        </is>
      </c>
      <c r="M86" t="inlineStr">
        <is>
          <t>20260915213155X251262020</t>
        </is>
      </c>
      <c r="N86" t="inlineStr">
        <is>
          <t>CMCC-CZ-TSCLX-20260915-028328</t>
        </is>
      </c>
      <c r="O86" t="inlineStr">
        <is>
          <t>潮州</t>
        </is>
      </c>
      <c r="P86" t="inlineStr">
        <is>
          <t>饶平县</t>
        </is>
      </c>
      <c r="Q86">
        <f>IF(AND(A86&lt;&gt;"已参评好",F86&gt;=5),"超5小时未参评",IF(F86&gt;=7,"超7小时未参评",IF(F86&gt;=8,"超时未参评","")))</f>
        <v/>
      </c>
      <c r="R86" t="inlineStr"/>
    </row>
    <row r="87" ht="68" customHeight="1" s="1">
      <c r="B87" t="inlineStr">
        <is>
          <t>是</t>
        </is>
      </c>
      <c r="C87" s="53" t="n">
        <v>46282.19244212963</v>
      </c>
      <c r="D87" t="inlineStr">
        <is>
          <t>否</t>
        </is>
      </c>
      <c r="E87" s="53" t="n">
        <v>46281.8591087963</v>
      </c>
      <c r="F87" s="54">
        <f>(NOW()-E87)*24</f>
        <v/>
      </c>
      <c r="G87" t="inlineStr">
        <is>
          <t>15816524003</t>
        </is>
      </c>
      <c r="H87" t="inlineStr">
        <is>
          <t>2026-09-16 18:37:07</t>
        </is>
      </c>
      <c r="I87" t="inlineStr">
        <is>
          <t>潮州市潮安区庵埠镇庵北网格安南路文里村</t>
        </is>
      </c>
      <c r="J87" t="inlineStr">
        <is>
          <t>蔡满煜</t>
        </is>
      </c>
      <c r="K87" t="inlineStr">
        <is>
          <t>潮安城区工作站</t>
        </is>
      </c>
      <c r="L87" t="inlineStr">
        <is>
          <t>潮安</t>
        </is>
      </c>
      <c r="M87" t="inlineStr">
        <is>
          <t>20260916003655X256486070</t>
        </is>
      </c>
      <c r="N87" t="inlineStr">
        <is>
          <t>CMCC-CZ-TSCLX-20260916-004001</t>
        </is>
      </c>
      <c r="O87" t="inlineStr">
        <is>
          <t>潮州</t>
        </is>
      </c>
      <c r="P87" t="inlineStr">
        <is>
          <t>潮安区</t>
        </is>
      </c>
      <c r="Q87">
        <f>IF(AND(A87&lt;&gt;"已参评好",F87&gt;=5),"超5小时未参评",IF(F87&gt;=7,"超7小时未参评",IF(F87&gt;=8,"超时未参评","")))</f>
        <v/>
      </c>
      <c r="R87" t="inlineStr"/>
    </row>
    <row r="88" ht="68" customHeight="1" s="1">
      <c r="B88" t="inlineStr">
        <is>
          <t>是</t>
        </is>
      </c>
      <c r="C88" s="53" t="n">
        <v>46282.18887731482</v>
      </c>
      <c r="D88" t="inlineStr">
        <is>
          <t>否</t>
        </is>
      </c>
      <c r="E88" s="53" t="n">
        <v>46281.85554398148</v>
      </c>
      <c r="F88" s="54">
        <f>(NOW()-E88)*24</f>
        <v/>
      </c>
      <c r="G88" t="inlineStr">
        <is>
          <t>13690019308</t>
        </is>
      </c>
      <c r="H88" t="inlineStr">
        <is>
          <t>2026-09-16 18:31:59</t>
        </is>
      </c>
      <c r="I88" t="inlineStr">
        <is>
          <t>潮州市饶平县饶洋镇网格334省道水西片区</t>
        </is>
      </c>
      <c r="J88" t="inlineStr">
        <is>
          <t>詹金潮</t>
        </is>
      </c>
      <c r="K88" t="inlineStr">
        <is>
          <t>饶平北片工作站</t>
        </is>
      </c>
      <c r="L88" t="inlineStr">
        <is>
          <t>饶平</t>
        </is>
      </c>
      <c r="M88" t="inlineStr">
        <is>
          <t>20260916081326X251713852</t>
        </is>
      </c>
      <c r="N88" t="inlineStr">
        <is>
          <t>CMCC-CZ-TSCLX-20260916-000218</t>
        </is>
      </c>
      <c r="O88" t="inlineStr">
        <is>
          <t>潮州</t>
        </is>
      </c>
      <c r="P88" t="inlineStr">
        <is>
          <t>饶平县</t>
        </is>
      </c>
      <c r="Q88">
        <f>IF(AND(A88&lt;&gt;"已参评好",F88&gt;=5),"超5小时未参评",IF(F88&gt;=7,"超7小时未参评",IF(F88&gt;=8,"超时未参评","")))</f>
        <v/>
      </c>
      <c r="R88" t="inlineStr"/>
    </row>
    <row r="89" ht="68" customHeight="1" s="1">
      <c r="B89" t="inlineStr">
        <is>
          <t>是</t>
        </is>
      </c>
      <c r="C89" s="53" t="n">
        <v>46282.20238425926</v>
      </c>
      <c r="D89" t="inlineStr">
        <is>
          <t>否</t>
        </is>
      </c>
      <c r="E89" s="53" t="n">
        <v>46281.86905092592</v>
      </c>
      <c r="F89" s="54">
        <f>(NOW()-E89)*24</f>
        <v/>
      </c>
      <c r="G89" t="inlineStr">
        <is>
          <t>13539371383</t>
        </is>
      </c>
      <c r="H89" t="inlineStr">
        <is>
          <t>2026-09-16 18:51:26</t>
        </is>
      </c>
      <c r="I89" t="inlineStr">
        <is>
          <t>潮州市饶平县黄冈镇河北网格公园大道公园大道东(二)片区</t>
        </is>
      </c>
      <c r="J89" t="inlineStr">
        <is>
          <t>余泽彬</t>
        </is>
      </c>
      <c r="K89" t="inlineStr">
        <is>
          <t>饶平城区工作站</t>
        </is>
      </c>
      <c r="L89" t="inlineStr">
        <is>
          <t>饶平</t>
        </is>
      </c>
      <c r="M89" t="inlineStr">
        <is>
          <t>20260916100852X256706996</t>
        </is>
      </c>
      <c r="N89" t="inlineStr">
        <is>
          <t>CMCC-CZ-TSCLX-20260916-000504</t>
        </is>
      </c>
      <c r="O89" t="inlineStr">
        <is>
          <t>潮州</t>
        </is>
      </c>
      <c r="P89" t="inlineStr">
        <is>
          <t>饶平县</t>
        </is>
      </c>
      <c r="Q89">
        <f>IF(AND(A89&lt;&gt;"已参评好",F89&gt;=5),"超5小时未参评",IF(F89&gt;=7,"超7小时未参评",IF(F89&gt;=8,"超时未参评","")))</f>
        <v/>
      </c>
      <c r="R89" t="inlineStr"/>
    </row>
    <row r="90" ht="68" customHeight="1" s="1">
      <c r="B90" t="inlineStr">
        <is>
          <t>是</t>
        </is>
      </c>
      <c r="C90" s="53" t="n">
        <v>46282.04103009259</v>
      </c>
      <c r="D90" t="inlineStr">
        <is>
          <t>否</t>
        </is>
      </c>
      <c r="E90" s="53" t="n">
        <v>46281.70769675926</v>
      </c>
      <c r="F90" s="54">
        <f>(NOW()-E90)*24</f>
        <v/>
      </c>
      <c r="G90" t="inlineStr">
        <is>
          <t>13670726653</t>
        </is>
      </c>
      <c r="H90" t="inlineStr">
        <is>
          <t>2026-09-16 14:59:05</t>
        </is>
      </c>
      <c r="I90" t="inlineStr">
        <is>
          <t>潮州市饶平县饶洋镇网格334省道水南村片区</t>
        </is>
      </c>
      <c r="J90" t="inlineStr">
        <is>
          <t>詹振声</t>
        </is>
      </c>
      <c r="K90" t="inlineStr">
        <is>
          <t>饶平北片工作站</t>
        </is>
      </c>
      <c r="L90" t="inlineStr">
        <is>
          <t>饶平</t>
        </is>
      </c>
      <c r="M90" t="inlineStr">
        <is>
          <t>20260916104344X252071803</t>
        </is>
      </c>
      <c r="N90" t="inlineStr">
        <is>
          <t>CMCC-CZ-TSCLX-20260916-009657</t>
        </is>
      </c>
      <c r="O90" t="inlineStr">
        <is>
          <t>潮州</t>
        </is>
      </c>
      <c r="P90" t="inlineStr">
        <is>
          <t>饶平县</t>
        </is>
      </c>
      <c r="Q90">
        <f>IF(AND(A90&lt;&gt;"已参评好",F90&gt;=5),"超5小时未参评",IF(F90&gt;=7,"超7小时未参评",IF(F90&gt;=8,"超时未参评","")))</f>
        <v/>
      </c>
      <c r="R90" t="inlineStr"/>
    </row>
    <row r="91" ht="68" customHeight="1" s="1">
      <c r="B91" t="inlineStr">
        <is>
          <t>是</t>
        </is>
      </c>
      <c r="C91" s="53" t="n">
        <v>46282.03966435185</v>
      </c>
      <c r="D91" t="inlineStr">
        <is>
          <t>否</t>
        </is>
      </c>
      <c r="E91" s="53" t="n">
        <v>46281.70633101852</v>
      </c>
      <c r="F91" s="54">
        <f>(NOW()-E91)*24</f>
        <v/>
      </c>
      <c r="G91" t="inlineStr">
        <is>
          <t>13553780504</t>
        </is>
      </c>
      <c r="H91" t="inlineStr">
        <is>
          <t>2026-09-16 14:57:07</t>
        </is>
      </c>
      <c r="I91" t="inlineStr">
        <is>
          <t>潮州市湘桥区磷溪镇凤美网格安澄公路仙田一村</t>
        </is>
      </c>
      <c r="J91" t="inlineStr">
        <is>
          <t>丁梓涛</t>
        </is>
      </c>
      <c r="K91" t="inlineStr">
        <is>
          <t>磷官铁工作站</t>
        </is>
      </c>
      <c r="L91" t="inlineStr">
        <is>
          <t>市区</t>
        </is>
      </c>
      <c r="M91" t="inlineStr">
        <is>
          <t>20260916105139X252288316</t>
        </is>
      </c>
      <c r="N91" t="inlineStr">
        <is>
          <t>CMCC-CZ-TSCLX-20260916-001181</t>
        </is>
      </c>
      <c r="O91" t="inlineStr">
        <is>
          <t>潮州</t>
        </is>
      </c>
      <c r="P91" t="inlineStr">
        <is>
          <t>湘桥区</t>
        </is>
      </c>
      <c r="Q91">
        <f>IF(AND(A91&lt;&gt;"已参评好",F91&gt;=5),"超5小时未参评",IF(F91&gt;=7,"超7小时未参评",IF(F91&gt;=8,"超时未参评","")))</f>
        <v/>
      </c>
      <c r="R91" t="inlineStr"/>
    </row>
    <row r="92" ht="68" customHeight="1" s="1">
      <c r="B92" t="inlineStr">
        <is>
          <t>是</t>
        </is>
      </c>
      <c r="C92" s="53" t="n">
        <v>46282.11891203704</v>
      </c>
      <c r="D92" t="inlineStr">
        <is>
          <t>否</t>
        </is>
      </c>
      <c r="E92" s="53" t="n">
        <v>46281.7855787037</v>
      </c>
      <c r="F92" s="54">
        <f>(NOW()-E92)*24</f>
        <v/>
      </c>
      <c r="G92" t="inlineStr">
        <is>
          <t>15363379719</t>
        </is>
      </c>
      <c r="H92" t="inlineStr">
        <is>
          <t>2026-09-16 16:51:14</t>
        </is>
      </c>
      <c r="I92" t="inlineStr">
        <is>
          <t>潮州市湘桥区凤新街道大新乡网格潮州大道大新乡</t>
        </is>
      </c>
      <c r="J92" t="inlineStr">
        <is>
          <t>陈锐</t>
        </is>
      </c>
      <c r="K92" t="inlineStr">
        <is>
          <t>市区城北工作站</t>
        </is>
      </c>
      <c r="L92" t="inlineStr">
        <is>
          <t>市区</t>
        </is>
      </c>
      <c r="M92" t="inlineStr">
        <is>
          <t>20260916105907X259603431</t>
        </is>
      </c>
      <c r="N92" t="inlineStr">
        <is>
          <t>CMCC-CZ-TSCLX-20260916-010664</t>
        </is>
      </c>
      <c r="O92" t="inlineStr">
        <is>
          <t>潮州</t>
        </is>
      </c>
      <c r="P92" t="inlineStr">
        <is>
          <t>湘桥区</t>
        </is>
      </c>
      <c r="Q92">
        <f>IF(AND(A92&lt;&gt;"已参评好",F92&gt;=5),"超5小时未参评",IF(F92&gt;=7,"超7小时未参评",IF(F92&gt;=8,"超时未参评","")))</f>
        <v/>
      </c>
      <c r="R92" t="inlineStr"/>
    </row>
    <row r="93" ht="68" customHeight="1" s="1">
      <c r="B93" t="inlineStr">
        <is>
          <t>是</t>
        </is>
      </c>
      <c r="C93" s="53" t="n">
        <v>46282.13829861111</v>
      </c>
      <c r="D93" t="inlineStr">
        <is>
          <t>否</t>
        </is>
      </c>
      <c r="E93" s="53" t="n">
        <v>46281.80496527778</v>
      </c>
      <c r="F93" s="54">
        <f>(NOW()-E93)*24</f>
        <v/>
      </c>
      <c r="G93" t="inlineStr">
        <is>
          <t>13433737728</t>
        </is>
      </c>
      <c r="H93" t="inlineStr">
        <is>
          <t>2026-09-16 17:19:09</t>
        </is>
      </c>
      <c r="I93" t="inlineStr">
        <is>
          <t>潮州市潮安区枫溪镇长美网格枫留路长美村</t>
        </is>
      </c>
      <c r="J93" t="inlineStr">
        <is>
          <t>陈泽民</t>
        </is>
      </c>
      <c r="K93" t="inlineStr">
        <is>
          <t>瓷都枫溪工作站</t>
        </is>
      </c>
      <c r="L93" t="inlineStr">
        <is>
          <t>市区</t>
        </is>
      </c>
      <c r="M93" t="inlineStr">
        <is>
          <t>20260916111835X255144998</t>
        </is>
      </c>
      <c r="N93" t="inlineStr">
        <is>
          <t>CMCC-CZ-TSCLX-20260916-012242</t>
        </is>
      </c>
      <c r="O93" t="inlineStr">
        <is>
          <t>潮州</t>
        </is>
      </c>
      <c r="P93" t="inlineStr">
        <is>
          <t>潮安区</t>
        </is>
      </c>
      <c r="Q93">
        <f>IF(AND(A93&lt;&gt;"已参评好",F93&gt;=5),"超5小时未参评",IF(F93&gt;=7,"超7小时未参评",IF(F93&gt;=8,"超时未参评","")))</f>
        <v/>
      </c>
      <c r="R93" t="inlineStr"/>
    </row>
    <row r="94" ht="51" customHeight="1" s="1">
      <c r="B94" t="inlineStr">
        <is>
          <t>是</t>
        </is>
      </c>
      <c r="C94" s="53" t="n">
        <v>46282.10274305556</v>
      </c>
      <c r="D94" t="inlineStr">
        <is>
          <t>否</t>
        </is>
      </c>
      <c r="E94" s="53" t="n">
        <v>46281.76940972222</v>
      </c>
      <c r="F94" s="54">
        <f>(NOW()-E94)*24</f>
        <v/>
      </c>
      <c r="G94" t="inlineStr">
        <is>
          <t>13531506536</t>
        </is>
      </c>
      <c r="H94" t="inlineStr">
        <is>
          <t>2026-09-16 16:27:57</t>
        </is>
      </c>
      <c r="I94" t="inlineStr">
        <is>
          <t>潮州市潮安区东凤镇东凤南网格东梅路下园洋东内畔片区</t>
        </is>
      </c>
      <c r="J94" t="inlineStr">
        <is>
          <t>蔡泽鑫</t>
        </is>
      </c>
      <c r="K94" t="inlineStr">
        <is>
          <t>彩塘东凤工作站</t>
        </is>
      </c>
      <c r="L94" t="inlineStr">
        <is>
          <t>潮安</t>
        </is>
      </c>
      <c r="M94" t="inlineStr">
        <is>
          <t>20260916112205X259643572</t>
        </is>
      </c>
      <c r="N94" t="inlineStr">
        <is>
          <t>CMCC-CZ-TSCLX-20260916-010111</t>
        </is>
      </c>
      <c r="O94" t="inlineStr">
        <is>
          <t>潮州</t>
        </is>
      </c>
      <c r="P94" t="inlineStr">
        <is>
          <t>潮安区</t>
        </is>
      </c>
      <c r="Q94">
        <f>IF(AND(A94&lt;&gt;"已参评好",F94&gt;=5),"超5小时未参评",IF(F94&gt;=7,"超7小时未参评",IF(F94&gt;=8,"超时未参评","")))</f>
        <v/>
      </c>
      <c r="R94" t="inlineStr"/>
    </row>
    <row r="95" ht="51" customHeight="1" s="1">
      <c r="B95" t="inlineStr">
        <is>
          <t>是</t>
        </is>
      </c>
      <c r="C95" s="53" t="n">
        <v>46282.12856481481</v>
      </c>
      <c r="D95" t="inlineStr">
        <is>
          <t>否</t>
        </is>
      </c>
      <c r="E95" s="53" t="n">
        <v>46281.79523148148</v>
      </c>
      <c r="F95" s="54">
        <f>(NOW()-E95)*24</f>
        <v/>
      </c>
      <c r="G95" t="inlineStr">
        <is>
          <t>36520067488</t>
        </is>
      </c>
      <c r="H95" t="inlineStr">
        <is>
          <t>2026-09-16 17:05:08</t>
        </is>
      </c>
      <c r="I95" t="inlineStr">
        <is>
          <t>潮州市潮安区沙溪镇沙溪东网格镜鸿路上西林村</t>
        </is>
      </c>
      <c r="J95" t="inlineStr">
        <is>
          <t>0</t>
        </is>
      </c>
      <c r="M95" t="inlineStr">
        <is>
          <t>20260916111958X256183987</t>
        </is>
      </c>
      <c r="N95" t="inlineStr">
        <is>
          <t>CMCC-CZ-TSCLX-20260916-010518</t>
        </is>
      </c>
      <c r="O95" t="inlineStr">
        <is>
          <t>潮州</t>
        </is>
      </c>
      <c r="P95" t="inlineStr">
        <is>
          <t>潮安区</t>
        </is>
      </c>
      <c r="Q95">
        <f>IF(AND(A95&lt;&gt;"已参评好",F95&gt;=5),"超5小时未参评",IF(F95&gt;=7,"超7小时未参评",IF(F95&gt;=8,"超时未参评","")))</f>
        <v/>
      </c>
      <c r="R95" t="inlineStr"/>
    </row>
    <row r="96" ht="51" customHeight="1" s="1">
      <c r="B96" t="inlineStr">
        <is>
          <t>是</t>
        </is>
      </c>
      <c r="C96" s="53" t="n">
        <v>46282.07865740741</v>
      </c>
      <c r="D96" t="inlineStr">
        <is>
          <t>否</t>
        </is>
      </c>
      <c r="E96" s="53" t="n">
        <v>46281.74532407407</v>
      </c>
      <c r="F96" s="54">
        <f>(NOW()-E96)*24</f>
        <v/>
      </c>
      <c r="G96" t="inlineStr">
        <is>
          <t>15916488173</t>
        </is>
      </c>
      <c r="H96" t="inlineStr">
        <is>
          <t>2026-09-16 15:53:16</t>
        </is>
      </c>
      <c r="I96" t="inlineStr">
        <is>
          <t>潮州市潮安区东凤镇东凤南网格东梅路洋东村</t>
        </is>
      </c>
      <c r="J96" t="inlineStr">
        <is>
          <t>蔡泽鑫</t>
        </is>
      </c>
      <c r="K96" t="inlineStr">
        <is>
          <t>彩塘东凤工作站</t>
        </is>
      </c>
      <c r="L96" t="inlineStr">
        <is>
          <t>潮安</t>
        </is>
      </c>
      <c r="M96" t="inlineStr">
        <is>
          <t>20260916112319X253152596</t>
        </is>
      </c>
      <c r="N96" t="inlineStr">
        <is>
          <t>CMCC-CZ-TSCLX-20260916-014602</t>
        </is>
      </c>
      <c r="O96" t="inlineStr">
        <is>
          <t>潮州</t>
        </is>
      </c>
      <c r="P96" t="inlineStr">
        <is>
          <t>潮安区</t>
        </is>
      </c>
      <c r="Q96">
        <f>IF(AND(A96&lt;&gt;"已参评好",F96&gt;=5),"超5小时未参评",IF(F96&gt;=7,"超7小时未参评",IF(F96&gt;=8,"超时未参评","")))</f>
        <v/>
      </c>
      <c r="R96" t="inlineStr"/>
    </row>
    <row r="97" ht="51" customHeight="1" s="1">
      <c r="B97" t="inlineStr">
        <is>
          <t>是</t>
        </is>
      </c>
      <c r="C97" s="53" t="n">
        <v>46282.15793981482</v>
      </c>
      <c r="D97" t="inlineStr">
        <is>
          <t>否</t>
        </is>
      </c>
      <c r="E97" s="53" t="n">
        <v>46281.82460648148</v>
      </c>
      <c r="F97" s="54">
        <f>(NOW()-E97)*24</f>
        <v/>
      </c>
      <c r="G97" t="inlineStr">
        <is>
          <t>13076429222</t>
        </is>
      </c>
      <c r="H97" t="inlineStr">
        <is>
          <t>2026-09-16 17:47:26</t>
        </is>
      </c>
      <c r="I97" t="inlineStr">
        <is>
          <t>潮州市饶平县黄冈镇河北网格324国道下寮（一）片区</t>
        </is>
      </c>
      <c r="J97" t="inlineStr">
        <is>
          <t>余泽彬</t>
        </is>
      </c>
      <c r="K97" t="inlineStr">
        <is>
          <t>饶平城区工作站</t>
        </is>
      </c>
      <c r="L97" t="inlineStr">
        <is>
          <t>饶平</t>
        </is>
      </c>
      <c r="M97" t="inlineStr">
        <is>
          <t>20260916114941X253035216</t>
        </is>
      </c>
      <c r="N97" t="inlineStr">
        <is>
          <t>CMCC-CZ-TSCLX-20260916-009745</t>
        </is>
      </c>
      <c r="O97" t="inlineStr">
        <is>
          <t>潮州</t>
        </is>
      </c>
      <c r="P97" t="inlineStr">
        <is>
          <t>饶平县</t>
        </is>
      </c>
      <c r="Q97">
        <f>IF(AND(A97&lt;&gt;"已参评好",F97&gt;=5),"超5小时未参评",IF(F97&gt;=7,"超7小时未参评",IF(F97&gt;=8,"超时未参评","")))</f>
        <v/>
      </c>
      <c r="R97" t="inlineStr"/>
    </row>
    <row r="98" ht="51" customHeight="1" s="1">
      <c r="B98" t="inlineStr">
        <is>
          <t>是</t>
        </is>
      </c>
      <c r="C98" s="53" t="n">
        <v>46282.10086805555</v>
      </c>
      <c r="D98" t="inlineStr">
        <is>
          <t>否</t>
        </is>
      </c>
      <c r="E98" s="53" t="n">
        <v>46281.76753472222</v>
      </c>
      <c r="F98" s="54">
        <f>(NOW()-E98)*24</f>
        <v/>
      </c>
      <c r="G98" t="inlineStr">
        <is>
          <t>15919567627</t>
        </is>
      </c>
      <c r="H98" t="inlineStr">
        <is>
          <t>2026-09-16 16:25:15</t>
        </is>
      </c>
      <c r="I98" t="inlineStr">
        <is>
          <t>潮州市饶平县联饶镇网格S222省道高东村委会</t>
        </is>
      </c>
      <c r="J98" t="inlineStr">
        <is>
          <t>吴镇周</t>
        </is>
      </c>
      <c r="K98" t="inlineStr">
        <is>
          <t>饶平城区工作站</t>
        </is>
      </c>
      <c r="L98" t="inlineStr">
        <is>
          <t>饶平</t>
        </is>
      </c>
      <c r="M98" t="inlineStr">
        <is>
          <t>20260916115646X259727857</t>
        </is>
      </c>
      <c r="N98" t="inlineStr">
        <is>
          <t>CMCC-CZ-TSCLX-20260916-015223</t>
        </is>
      </c>
      <c r="O98" t="inlineStr">
        <is>
          <t>潮州</t>
        </is>
      </c>
      <c r="P98" t="inlineStr">
        <is>
          <t>饶平县</t>
        </is>
      </c>
      <c r="Q98">
        <f>IF(AND(A98&lt;&gt;"已参评好",F98&gt;=5),"超5小时未参评",IF(F98&gt;=7,"超7小时未参评",IF(F98&gt;=8,"超时未参评","")))</f>
        <v/>
      </c>
      <c r="R98" t="inlineStr"/>
    </row>
    <row r="99" ht="51" customHeight="1" s="1">
      <c r="B99" t="inlineStr">
        <is>
          <t>是</t>
        </is>
      </c>
      <c r="C99" s="53" t="n">
        <v>46282.18143518519</v>
      </c>
      <c r="D99" t="inlineStr">
        <is>
          <t>否</t>
        </is>
      </c>
      <c r="E99" s="53" t="n">
        <v>46281.84810185185</v>
      </c>
      <c r="F99" s="54">
        <f>(NOW()-E99)*24</f>
        <v/>
      </c>
      <c r="G99" t="inlineStr">
        <is>
          <t>13531504584</t>
        </is>
      </c>
      <c r="H99" t="inlineStr">
        <is>
          <t>2026-09-16 18:21:16</t>
        </is>
      </c>
      <c r="I99" t="inlineStr">
        <is>
          <t>潮州市潮安区东凤镇东凤南网格东梅路王厝陇村</t>
        </is>
      </c>
      <c r="J99" t="inlineStr">
        <is>
          <t>陈佳俊</t>
        </is>
      </c>
      <c r="K99" t="inlineStr">
        <is>
          <t>彩塘东凤工作站</t>
        </is>
      </c>
      <c r="L99" t="inlineStr">
        <is>
          <t>潮安</t>
        </is>
      </c>
      <c r="M99" t="inlineStr">
        <is>
          <t>20260916122101X259335230</t>
        </is>
      </c>
      <c r="N99" t="inlineStr">
        <is>
          <t>CMCC-CZ-TSCLX-20260916-015615</t>
        </is>
      </c>
      <c r="O99" t="inlineStr">
        <is>
          <t>潮州</t>
        </is>
      </c>
      <c r="P99" t="inlineStr">
        <is>
          <t>潮安区</t>
        </is>
      </c>
      <c r="Q99">
        <f>IF(AND(A99&lt;&gt;"已参评好",F99&gt;=5),"超5小时未参评",IF(F99&gt;=7,"超7小时未参评",IF(F99&gt;=8,"超时未参评","")))</f>
        <v/>
      </c>
      <c r="R99" t="inlineStr"/>
    </row>
    <row r="100" ht="51" customHeight="1" s="1">
      <c r="B100" t="inlineStr">
        <is>
          <t>是</t>
        </is>
      </c>
      <c r="C100" s="53" t="n">
        <v>46282.18274305556</v>
      </c>
      <c r="D100" t="inlineStr">
        <is>
          <t>否</t>
        </is>
      </c>
      <c r="E100" s="53" t="n">
        <v>46281.84940972222</v>
      </c>
      <c r="F100" s="54">
        <f>(NOW()-E100)*24</f>
        <v/>
      </c>
      <c r="G100" t="inlineStr">
        <is>
          <t>15916468176</t>
        </is>
      </c>
      <c r="H100" t="inlineStr">
        <is>
          <t>2026-09-16 18:23:09</t>
        </is>
      </c>
      <c r="I100" t="inlineStr">
        <is>
          <t>潮州市潮安区凤塘镇凤塘西网格书安路洪巷村</t>
        </is>
      </c>
      <c r="J100" t="inlineStr">
        <is>
          <t>张泽杰</t>
        </is>
      </c>
      <c r="K100" t="inlineStr">
        <is>
          <t>凤塘镇区工作站</t>
        </is>
      </c>
      <c r="L100" t="inlineStr">
        <is>
          <t>潮安</t>
        </is>
      </c>
      <c r="M100" t="inlineStr">
        <is>
          <t>20260916122813X250693070</t>
        </is>
      </c>
      <c r="N100" t="inlineStr">
        <is>
          <t>CMCC-CZ-TSCLX-20260916-015238</t>
        </is>
      </c>
      <c r="O100" t="inlineStr">
        <is>
          <t>潮州</t>
        </is>
      </c>
      <c r="P100" t="inlineStr">
        <is>
          <t>潮安区</t>
        </is>
      </c>
      <c r="Q100">
        <f>IF(AND(A100&lt;&gt;"已参评好",F100&gt;=5),"超5小时未参评",IF(F100&gt;=7,"超7小时未参评",IF(F100&gt;=8,"超时未参评","")))</f>
        <v/>
      </c>
      <c r="R100" t="inlineStr"/>
    </row>
    <row r="101" ht="51" customHeight="1" s="1">
      <c r="B101" t="inlineStr">
        <is>
          <t>是</t>
        </is>
      </c>
      <c r="C101" s="53" t="n">
        <v>46282.18965277778</v>
      </c>
      <c r="D101" t="inlineStr">
        <is>
          <t>否</t>
        </is>
      </c>
      <c r="E101" s="53" t="n">
        <v>46281.85631944444</v>
      </c>
      <c r="F101" s="54">
        <f>(NOW()-E101)*24</f>
        <v/>
      </c>
      <c r="G101" t="inlineStr">
        <is>
          <t>15218544375</t>
        </is>
      </c>
      <c r="H101" t="inlineStr">
        <is>
          <t>2026-09-16 18:33:06</t>
        </is>
      </c>
      <c r="I101" t="inlineStr">
        <is>
          <t>潮州市潮安区凤塘镇凤塘西网格凤玉路英凤村</t>
        </is>
      </c>
      <c r="J101" t="inlineStr">
        <is>
          <t>郑楚龙</t>
        </is>
      </c>
      <c r="K101" t="inlineStr">
        <is>
          <t>凤塘镇区工作站</t>
        </is>
      </c>
      <c r="L101" t="inlineStr">
        <is>
          <t>潮安</t>
        </is>
      </c>
      <c r="M101" t="inlineStr">
        <is>
          <t>20260916123224X252407634</t>
        </is>
      </c>
      <c r="N101" t="inlineStr">
        <is>
          <t>CMCC-CZ-TSCLX-20260916-018602</t>
        </is>
      </c>
      <c r="O101" t="inlineStr">
        <is>
          <t>潮州</t>
        </is>
      </c>
      <c r="P101" t="inlineStr">
        <is>
          <t>潮安区</t>
        </is>
      </c>
      <c r="Q101">
        <f>IF(AND(A101&lt;&gt;"已参评好",F101&gt;=5),"超5小时未参评",IF(F101&gt;=7,"超7小时未参评",IF(F101&gt;=8,"超时未参评","")))</f>
        <v/>
      </c>
      <c r="R101" t="inlineStr"/>
    </row>
    <row r="102" ht="17" customHeight="1" s="1">
      <c r="B102" t="inlineStr">
        <is>
          <t>是</t>
        </is>
      </c>
      <c r="C102" s="53" t="n">
        <v>46282.06189814815</v>
      </c>
      <c r="D102" t="inlineStr">
        <is>
          <t>否</t>
        </is>
      </c>
      <c r="E102" s="53" t="n">
        <v>46281.72856481482</v>
      </c>
      <c r="F102" s="54">
        <f>(NOW()-E102)*24</f>
        <v/>
      </c>
      <c r="G102" t="inlineStr">
        <is>
          <t>15976363536</t>
        </is>
      </c>
      <c r="H102" t="inlineStr">
        <is>
          <t>2026-09-16 15:29:08</t>
        </is>
      </c>
      <c r="I102" t="inlineStr">
        <is>
          <t>潮州市湘桥区太平街道西马网格太平路太平片区</t>
        </is>
      </c>
      <c r="J102" t="inlineStr">
        <is>
          <t>陈少杰</t>
        </is>
      </c>
      <c r="K102" t="inlineStr">
        <is>
          <t>市区城南工作站</t>
        </is>
      </c>
      <c r="L102" t="inlineStr">
        <is>
          <t>市区</t>
        </is>
      </c>
      <c r="M102" t="inlineStr">
        <is>
          <t>20260916123519X257298217</t>
        </is>
      </c>
      <c r="N102" t="inlineStr">
        <is>
          <t>CMCC-CZ-TSCLX-20260916-016669</t>
        </is>
      </c>
      <c r="O102" t="inlineStr">
        <is>
          <t>潮州</t>
        </is>
      </c>
      <c r="P102" t="inlineStr">
        <is>
          <t>湘桥区</t>
        </is>
      </c>
      <c r="Q102">
        <f>IF(AND(A102&lt;&gt;"已参评好",F102&gt;=5),"超5小时未参评",IF(F102&gt;=7,"超7小时未参评",IF(F102&gt;=8,"超时未参评","")))</f>
        <v/>
      </c>
      <c r="R102" t="inlineStr"/>
    </row>
    <row r="103" ht="51" customHeight="1" s="1">
      <c r="B103" t="inlineStr">
        <is>
          <t>是</t>
        </is>
      </c>
      <c r="C103" s="53" t="n">
        <v>46282.10363425926</v>
      </c>
      <c r="D103" t="inlineStr">
        <is>
          <t>否</t>
        </is>
      </c>
      <c r="E103" s="53" t="n">
        <v>46281.77030092593</v>
      </c>
      <c r="F103" s="54">
        <f>(NOW()-E103)*24</f>
        <v/>
      </c>
      <c r="G103" t="inlineStr">
        <is>
          <t>15976360098</t>
        </is>
      </c>
      <c r="H103" t="inlineStr">
        <is>
          <t>2026-09-16 16:29:14</t>
        </is>
      </c>
      <c r="I103" t="inlineStr">
        <is>
          <t>潮州市潮安区古巷镇枫洋网格枫洋市路枫洋枫二村</t>
        </is>
      </c>
      <c r="J103" t="inlineStr">
        <is>
          <t>卢泽思</t>
        </is>
      </c>
      <c r="K103" t="inlineStr">
        <is>
          <t>古巷登塘工作站</t>
        </is>
      </c>
      <c r="L103" t="inlineStr">
        <is>
          <t>潮安</t>
        </is>
      </c>
      <c r="M103" t="inlineStr">
        <is>
          <t>20260916123714X256257607</t>
        </is>
      </c>
      <c r="N103" t="inlineStr">
        <is>
          <t>CMCC-CZ-TSCLX-20260916-018210</t>
        </is>
      </c>
      <c r="O103" t="inlineStr">
        <is>
          <t>潮州</t>
        </is>
      </c>
      <c r="P103" t="inlineStr">
        <is>
          <t>潮安区</t>
        </is>
      </c>
      <c r="Q103">
        <f>IF(AND(A103&lt;&gt;"已参评好",F103&gt;=5),"超5小时未参评",IF(F103&gt;=7,"超7小时未参评",IF(F103&gt;=8,"超时未参评","")))</f>
        <v/>
      </c>
      <c r="R103" t="inlineStr"/>
    </row>
    <row r="104" ht="51" customHeight="1" s="1">
      <c r="B104" t="inlineStr">
        <is>
          <t>是</t>
        </is>
      </c>
      <c r="C104" s="53" t="n">
        <v>46282.09385416667</v>
      </c>
      <c r="D104" t="inlineStr">
        <is>
          <t>否</t>
        </is>
      </c>
      <c r="E104" s="53" t="n">
        <v>46281.76052083333</v>
      </c>
      <c r="F104" s="54">
        <f>(NOW()-E104)*24</f>
        <v/>
      </c>
      <c r="G104" t="inlineStr">
        <is>
          <t>13652836197</t>
        </is>
      </c>
      <c r="H104" t="inlineStr">
        <is>
          <t>2026-09-16 16:15:09</t>
        </is>
      </c>
      <c r="I104" t="inlineStr">
        <is>
          <t>潮州市潮安区金石镇金石北网格鹳焦路远光村</t>
        </is>
      </c>
      <c r="J104" t="inlineStr">
        <is>
          <t>林彬举</t>
        </is>
      </c>
      <c r="K104" t="inlineStr">
        <is>
          <t>高铁三镇工作站</t>
        </is>
      </c>
      <c r="L104" t="inlineStr">
        <is>
          <t>潮安</t>
        </is>
      </c>
      <c r="M104" t="inlineStr">
        <is>
          <t>20260916124737X258669724</t>
        </is>
      </c>
      <c r="N104" t="inlineStr">
        <is>
          <t>CMCC-CZ-TSCLX-20260916-014400</t>
        </is>
      </c>
      <c r="O104" t="inlineStr">
        <is>
          <t>潮州</t>
        </is>
      </c>
      <c r="P104" t="inlineStr">
        <is>
          <t>潮安区</t>
        </is>
      </c>
      <c r="Q104">
        <f>IF(AND(A104&lt;&gt;"已参评好",F104&gt;=5),"超5小时未参评",IF(F104&gt;=7,"超7小时未参评",IF(F104&gt;=8,"超时未参评","")))</f>
        <v/>
      </c>
      <c r="R104" t="inlineStr"/>
    </row>
    <row r="105" ht="51" customHeight="1" s="1">
      <c r="B105" t="inlineStr">
        <is>
          <t>是</t>
        </is>
      </c>
      <c r="C105" s="53" t="n">
        <v>46282.06461805556</v>
      </c>
      <c r="D105" t="inlineStr">
        <is>
          <t>否</t>
        </is>
      </c>
      <c r="E105" s="53" t="n">
        <v>46281.73128472222</v>
      </c>
      <c r="F105" s="54">
        <f>(NOW()-E105)*24</f>
        <v/>
      </c>
      <c r="G105" t="inlineStr">
        <is>
          <t>13534623987</t>
        </is>
      </c>
      <c r="H105" t="inlineStr">
        <is>
          <t>2026-09-16 15:33:03</t>
        </is>
      </c>
      <c r="I105" t="inlineStr">
        <is>
          <t>潮州市潮安区枫溪镇云英路网格护堤路田头村</t>
        </is>
      </c>
      <c r="J105" t="inlineStr">
        <is>
          <t>陆锐强</t>
        </is>
      </c>
      <c r="K105" t="inlineStr">
        <is>
          <t>瓷都枫溪工作站</t>
        </is>
      </c>
      <c r="L105" t="inlineStr">
        <is>
          <t>市区</t>
        </is>
      </c>
      <c r="M105" t="inlineStr">
        <is>
          <t>20260916125528X254108391</t>
        </is>
      </c>
      <c r="N105" t="inlineStr">
        <is>
          <t>CMCC-CZ-TSCLX-20260916-019256</t>
        </is>
      </c>
      <c r="O105" t="inlineStr">
        <is>
          <t>潮州</t>
        </is>
      </c>
      <c r="P105" t="inlineStr">
        <is>
          <t>潮安区</t>
        </is>
      </c>
      <c r="Q105">
        <f>IF(AND(A105&lt;&gt;"已参评好",F105&gt;=5),"超5小时未参评",IF(F105&gt;=7,"超7小时未参评",IF(F105&gt;=8,"超时未参评","")))</f>
        <v/>
      </c>
      <c r="R105" t="inlineStr"/>
    </row>
    <row r="106" ht="51" customHeight="1" s="1">
      <c r="B106" t="inlineStr">
        <is>
          <t>是</t>
        </is>
      </c>
      <c r="C106" s="53" t="n">
        <v>46282.17037037037</v>
      </c>
      <c r="D106" t="inlineStr">
        <is>
          <t>否</t>
        </is>
      </c>
      <c r="E106" s="53" t="n">
        <v>46281.83703703704</v>
      </c>
      <c r="F106" s="54">
        <f>(NOW()-E106)*24</f>
        <v/>
      </c>
      <c r="G106" t="inlineStr">
        <is>
          <t>13433789105</t>
        </is>
      </c>
      <c r="H106" t="inlineStr">
        <is>
          <t>2026-09-16 18:05:20</t>
        </is>
      </c>
      <c r="I106" t="inlineStr">
        <is>
          <t>潮州市饶平县钱东镇河南网格大众巷港墘村</t>
        </is>
      </c>
      <c r="J106" t="inlineStr">
        <is>
          <t>余俊生</t>
        </is>
      </c>
      <c r="K106" t="inlineStr">
        <is>
          <t>饶平城区工作站</t>
        </is>
      </c>
      <c r="L106" t="inlineStr">
        <is>
          <t>饶平</t>
        </is>
      </c>
      <c r="M106" t="inlineStr">
        <is>
          <t>20260916130404X253788773</t>
        </is>
      </c>
      <c r="N106" t="inlineStr">
        <is>
          <t>CMCC-CZ-TSCLX-20260916-019266</t>
        </is>
      </c>
      <c r="O106" t="inlineStr">
        <is>
          <t>潮州</t>
        </is>
      </c>
      <c r="P106" t="inlineStr">
        <is>
          <t>饶平县</t>
        </is>
      </c>
      <c r="Q106">
        <f>IF(AND(A106&lt;&gt;"已参评好",F106&gt;=5),"超5小时未参评",IF(F106&gt;=7,"超7小时未参评",IF(F106&gt;=8,"超时未参评","")))</f>
        <v/>
      </c>
      <c r="R106" t="inlineStr"/>
    </row>
    <row r="107" ht="51" customHeight="1" s="1">
      <c r="B107" t="inlineStr">
        <is>
          <t>是</t>
        </is>
      </c>
      <c r="C107" s="53" t="n">
        <v>46282.06322916667</v>
      </c>
      <c r="D107" t="inlineStr">
        <is>
          <t>否</t>
        </is>
      </c>
      <c r="E107" s="53" t="n">
        <v>46281.72989583333</v>
      </c>
      <c r="F107" s="54">
        <f>(NOW()-E107)*24</f>
        <v/>
      </c>
      <c r="G107" t="inlineStr">
        <is>
          <t>15216940250</t>
        </is>
      </c>
      <c r="H107" t="inlineStr">
        <is>
          <t>2026-09-16 15:31:03</t>
        </is>
      </c>
      <c r="I107" t="inlineStr">
        <is>
          <t>潮州市湘桥区磷溪镇凤美网格安澄公路仙田一村</t>
        </is>
      </c>
      <c r="J107" t="inlineStr">
        <is>
          <t>丁梓涛</t>
        </is>
      </c>
      <c r="K107" t="inlineStr">
        <is>
          <t>磷官铁工作站</t>
        </is>
      </c>
      <c r="L107" t="inlineStr">
        <is>
          <t>市区</t>
        </is>
      </c>
      <c r="M107" t="inlineStr">
        <is>
          <t>20260916131200X255905956</t>
        </is>
      </c>
      <c r="N107" t="inlineStr">
        <is>
          <t>CMCC-CZ-TSCLX-20260916-020519</t>
        </is>
      </c>
      <c r="O107" t="inlineStr">
        <is>
          <t>潮州</t>
        </is>
      </c>
      <c r="P107" t="inlineStr">
        <is>
          <t>湘桥区</t>
        </is>
      </c>
      <c r="Q107">
        <f>IF(AND(A107&lt;&gt;"已参评好",F107&gt;=5),"超5小时未参评",IF(F107&gt;=7,"超7小时未参评",IF(F107&gt;=8,"超时未参评","")))</f>
        <v/>
      </c>
      <c r="R107" t="inlineStr"/>
    </row>
    <row r="108" ht="51" customHeight="1" s="1">
      <c r="B108" t="inlineStr">
        <is>
          <t>是</t>
        </is>
      </c>
      <c r="C108" s="53" t="n">
        <v>46282.13138888889</v>
      </c>
      <c r="D108" t="inlineStr">
        <is>
          <t>否</t>
        </is>
      </c>
      <c r="E108" s="53" t="n">
        <v>46281.79805555556</v>
      </c>
      <c r="F108" s="54">
        <f>(NOW()-E108)*24</f>
        <v/>
      </c>
      <c r="G108" t="inlineStr">
        <is>
          <t>17324714895a</t>
        </is>
      </c>
      <c r="H108" t="inlineStr">
        <is>
          <t>2026-09-16 17:09:12</t>
        </is>
      </c>
      <c r="I108" t="inlineStr">
        <is>
          <t>潮州市饶平县三饶镇一网格S222省道南联村</t>
        </is>
      </c>
      <c r="J108" t="inlineStr">
        <is>
          <t>黄喜得</t>
        </is>
      </c>
      <c r="K108" t="inlineStr">
        <is>
          <t>饶平北片工作站</t>
        </is>
      </c>
      <c r="L108" t="inlineStr">
        <is>
          <t>饶平</t>
        </is>
      </c>
      <c r="M108" t="inlineStr">
        <is>
          <t>20260916132526X256909702</t>
        </is>
      </c>
      <c r="N108" t="inlineStr">
        <is>
          <t>CMCC-CZ-TSCLX-20260916-023005</t>
        </is>
      </c>
      <c r="O108" t="inlineStr">
        <is>
          <t>潮州</t>
        </is>
      </c>
      <c r="P108" t="inlineStr">
        <is>
          <t>饶平县</t>
        </is>
      </c>
      <c r="Q108">
        <f>IF(AND(A108&lt;&gt;"已参评好",F108&gt;=5),"超5小时未参评",IF(F108&gt;=7,"超7小时未参评",IF(F108&gt;=8,"超时未参评","")))</f>
        <v/>
      </c>
      <c r="R108" t="inlineStr"/>
    </row>
    <row r="109" ht="51" customHeight="1" s="1">
      <c r="B109" t="inlineStr">
        <is>
          <t>是</t>
        </is>
      </c>
      <c r="C109" s="53" t="n">
        <v>46282.05912037037</v>
      </c>
      <c r="D109" t="inlineStr">
        <is>
          <t>否</t>
        </is>
      </c>
      <c r="E109" s="53" t="n">
        <v>46281.72578703704</v>
      </c>
      <c r="F109" s="54">
        <f>(NOW()-E109)*24</f>
        <v/>
      </c>
      <c r="G109" t="inlineStr">
        <is>
          <t>13652805576</t>
        </is>
      </c>
      <c r="H109" t="inlineStr">
        <is>
          <t>2026-09-16 15:25:08</t>
        </is>
      </c>
      <c r="I109" t="inlineStr">
        <is>
          <t>潮州市饶平县新圩镇网格X080县道苗田村</t>
        </is>
      </c>
      <c r="J109" t="inlineStr">
        <is>
          <t>陈宋杰</t>
        </is>
      </c>
      <c r="K109" t="inlineStr">
        <is>
          <t>饶平中片工作站</t>
        </is>
      </c>
      <c r="L109" t="inlineStr">
        <is>
          <t>饶平</t>
        </is>
      </c>
      <c r="M109" t="inlineStr">
        <is>
          <t>20260916132735X259816035</t>
        </is>
      </c>
      <c r="N109" t="inlineStr">
        <is>
          <t>CMCC-CZ-TSCLX-20260916-015260</t>
        </is>
      </c>
      <c r="O109" t="inlineStr">
        <is>
          <t>潮州</t>
        </is>
      </c>
      <c r="P109" t="inlineStr">
        <is>
          <t>饶平县</t>
        </is>
      </c>
      <c r="Q109">
        <f>IF(AND(A109&lt;&gt;"已参评好",F109&gt;=5),"超5小时未参评",IF(F109&gt;=7,"超7小时未参评",IF(F109&gt;=8,"超时未参评","")))</f>
        <v/>
      </c>
      <c r="R109" t="inlineStr"/>
    </row>
    <row r="110" ht="51" customHeight="1" s="1">
      <c r="B110" t="inlineStr">
        <is>
          <t>是</t>
        </is>
      </c>
      <c r="C110" s="53" t="n">
        <v>46282.09866898148</v>
      </c>
      <c r="D110" t="inlineStr">
        <is>
          <t>否</t>
        </is>
      </c>
      <c r="E110" s="53" t="n">
        <v>46281.76533564815</v>
      </c>
      <c r="F110" s="54">
        <f>(NOW()-E110)*24</f>
        <v/>
      </c>
      <c r="G110" t="inlineStr">
        <is>
          <t>18320667456</t>
        </is>
      </c>
      <c r="H110" t="inlineStr">
        <is>
          <t>2026-09-16 16:22:05</t>
        </is>
      </c>
      <c r="I110" t="inlineStr">
        <is>
          <t>潮州市潮安区彩塘镇仙乐网格前洋路仙一村</t>
        </is>
      </c>
      <c r="J110" t="inlineStr">
        <is>
          <t>黄钦淳</t>
        </is>
      </c>
      <c r="K110" t="inlineStr">
        <is>
          <t>彩塘东凤工作站</t>
        </is>
      </c>
      <c r="L110" t="inlineStr">
        <is>
          <t>潮安</t>
        </is>
      </c>
      <c r="M110" t="inlineStr">
        <is>
          <t>20260916133907X250352141</t>
        </is>
      </c>
      <c r="N110" t="inlineStr">
        <is>
          <t>CMCC-CZ-TSCLX-20260916-023209</t>
        </is>
      </c>
      <c r="O110" t="inlineStr">
        <is>
          <t>潮州</t>
        </is>
      </c>
      <c r="P110" t="inlineStr">
        <is>
          <t>潮安区</t>
        </is>
      </c>
      <c r="Q110">
        <f>IF(AND(A110&lt;&gt;"已参评好",F110&gt;=5),"超5小时未参评",IF(F110&gt;=7,"超7小时未参评",IF(F110&gt;=8,"超时未参评","")))</f>
        <v/>
      </c>
      <c r="R110" t="inlineStr"/>
    </row>
    <row r="111" ht="51" customHeight="1" s="1">
      <c r="B111" t="inlineStr">
        <is>
          <t>是</t>
        </is>
      </c>
      <c r="C111" s="53" t="n">
        <v>46282.12431712963</v>
      </c>
      <c r="D111" t="inlineStr">
        <is>
          <t>否</t>
        </is>
      </c>
      <c r="E111" s="53" t="n">
        <v>46281.79098379629</v>
      </c>
      <c r="F111" s="54">
        <f>(NOW()-E111)*24</f>
        <v/>
      </c>
      <c r="G111" t="inlineStr">
        <is>
          <t>15814923540</t>
        </is>
      </c>
      <c r="H111" t="inlineStr">
        <is>
          <t>2026-09-16 16:59:01</t>
        </is>
      </c>
      <c r="I111" t="inlineStr">
        <is>
          <t>潮州市饶平县汫洲镇网格085县道汫西社区</t>
        </is>
      </c>
      <c r="J111" t="inlineStr">
        <is>
          <t>麦希</t>
        </is>
      </c>
      <c r="K111" t="inlineStr">
        <is>
          <t>饶平西片工作站</t>
        </is>
      </c>
      <c r="L111" t="inlineStr">
        <is>
          <t>饶平</t>
        </is>
      </c>
      <c r="M111" t="inlineStr">
        <is>
          <t>20260916134353X259578099</t>
        </is>
      </c>
      <c r="N111" t="inlineStr">
        <is>
          <t>CMCC-CZ-TSCLX-20260916-020732</t>
        </is>
      </c>
      <c r="O111" t="inlineStr">
        <is>
          <t>潮州</t>
        </is>
      </c>
      <c r="P111" t="inlineStr">
        <is>
          <t>饶平县</t>
        </is>
      </c>
      <c r="Q111">
        <f>IF(AND(A111&lt;&gt;"已参评好",F111&gt;=5),"超5小时未参评",IF(F111&gt;=7,"超7小时未参评",IF(F111&gt;=8,"超时未参评","")))</f>
        <v/>
      </c>
      <c r="R111" t="inlineStr"/>
    </row>
    <row r="112" ht="51" customHeight="1" s="1">
      <c r="B112" t="inlineStr">
        <is>
          <t>是</t>
        </is>
      </c>
      <c r="C112" s="53" t="n">
        <v>46282.04925925926</v>
      </c>
      <c r="D112" t="inlineStr">
        <is>
          <t>否</t>
        </is>
      </c>
      <c r="E112" s="53" t="n">
        <v>46281.71592592593</v>
      </c>
      <c r="F112" s="54">
        <f>(NOW()-E112)*24</f>
        <v/>
      </c>
      <c r="G112" t="inlineStr">
        <is>
          <t>13534699464</t>
        </is>
      </c>
      <c r="H112" t="inlineStr">
        <is>
          <t>2026-09-16 15:10:56</t>
        </is>
      </c>
      <c r="I112" t="inlineStr">
        <is>
          <t>潮州市饶平县钱东镇一网格324国道灰寨村</t>
        </is>
      </c>
      <c r="J112" t="inlineStr">
        <is>
          <t>林锦彬</t>
        </is>
      </c>
      <c r="K112" t="inlineStr">
        <is>
          <t>饶平西片工作站</t>
        </is>
      </c>
      <c r="L112" t="inlineStr">
        <is>
          <t>饶平</t>
        </is>
      </c>
      <c r="M112" t="inlineStr">
        <is>
          <t>20260916134523X250383386</t>
        </is>
      </c>
      <c r="N112" t="inlineStr">
        <is>
          <t>CMCC-CZ-TSCLX-20260916-012369</t>
        </is>
      </c>
      <c r="O112" t="inlineStr">
        <is>
          <t>潮州</t>
        </is>
      </c>
      <c r="P112" t="inlineStr">
        <is>
          <t>饶平县</t>
        </is>
      </c>
      <c r="Q112">
        <f>IF(AND(A112&lt;&gt;"已参评好",F112&gt;=5),"超5小时未参评",IF(F112&gt;=7,"超7小时未参评",IF(F112&gt;=8,"超时未参评","")))</f>
        <v/>
      </c>
      <c r="R112" t="inlineStr"/>
    </row>
    <row r="113" ht="51" customHeight="1" s="1">
      <c r="B113" t="inlineStr">
        <is>
          <t>是</t>
        </is>
      </c>
      <c r="C113" s="53" t="n">
        <v>46282.0507175926</v>
      </c>
      <c r="D113" t="inlineStr">
        <is>
          <t>否</t>
        </is>
      </c>
      <c r="E113" s="53" t="n">
        <v>46281.71738425926</v>
      </c>
      <c r="F113" s="54">
        <f>(NOW()-E113)*24</f>
        <v/>
      </c>
      <c r="G113" t="inlineStr">
        <is>
          <t>15812658308</t>
        </is>
      </c>
      <c r="H113" t="inlineStr">
        <is>
          <t>2026-09-16 15:13:02</t>
        </is>
      </c>
      <c r="I113" t="inlineStr">
        <is>
          <t>潮州市湘桥区凤新街道春光网格春荣路凤眼村</t>
        </is>
      </c>
      <c r="J113" t="inlineStr">
        <is>
          <t>周君山</t>
        </is>
      </c>
      <c r="K113" t="inlineStr">
        <is>
          <t>市区城北工作站</t>
        </is>
      </c>
      <c r="L113" t="inlineStr">
        <is>
          <t>市区</t>
        </is>
      </c>
      <c r="M113" t="inlineStr">
        <is>
          <t>20260916134936X252698997</t>
        </is>
      </c>
      <c r="N113" t="inlineStr">
        <is>
          <t>CMCC-CZ-TSCLX-20260916-021635</t>
        </is>
      </c>
      <c r="O113" t="inlineStr">
        <is>
          <t>潮州</t>
        </is>
      </c>
      <c r="P113" t="inlineStr">
        <is>
          <t>湘桥区</t>
        </is>
      </c>
      <c r="Q113">
        <f>IF(AND(A113&lt;&gt;"已参评好",F113&gt;=5),"超5小时未参评",IF(F113&gt;=7,"超7小时未参评",IF(F113&gt;=8,"超时未参评","")))</f>
        <v/>
      </c>
      <c r="R113" t="inlineStr"/>
    </row>
    <row r="114" ht="51" customHeight="1" s="1">
      <c r="B114" t="inlineStr">
        <is>
          <t>是</t>
        </is>
      </c>
      <c r="C114" s="53" t="n">
        <v>46282.15350694444</v>
      </c>
      <c r="D114" t="inlineStr">
        <is>
          <t>否</t>
        </is>
      </c>
      <c r="E114" s="53" t="n">
        <v>46281.82017361111</v>
      </c>
      <c r="F114" s="54">
        <f>(NOW()-E114)*24</f>
        <v/>
      </c>
      <c r="G114" t="inlineStr">
        <is>
          <t>15976388812</t>
        </is>
      </c>
      <c r="H114" t="inlineStr">
        <is>
          <t>2026-09-16 17:41:03</t>
        </is>
      </c>
      <c r="I114" t="inlineStr">
        <is>
          <t>潮州市潮安区金石镇金石南网格辜厝大道辜厝村</t>
        </is>
      </c>
      <c r="J114" t="inlineStr">
        <is>
          <t>陈传树</t>
        </is>
      </c>
      <c r="M114" t="inlineStr">
        <is>
          <t>20260916135628X255797446</t>
        </is>
      </c>
      <c r="N114" t="inlineStr">
        <is>
          <t>CMCC-CZ-TSCLX-20260916-023815</t>
        </is>
      </c>
      <c r="O114" t="inlineStr">
        <is>
          <t>潮州</t>
        </is>
      </c>
      <c r="P114" t="inlineStr">
        <is>
          <t>潮安区</t>
        </is>
      </c>
      <c r="Q114">
        <f>IF(AND(A114&lt;&gt;"已参评好",F114&gt;=5),"超5小时未参评",IF(F114&gt;=7,"超7小时未参评",IF(F114&gt;=8,"超时未参评","")))</f>
        <v/>
      </c>
      <c r="R114" t="inlineStr"/>
    </row>
    <row r="115" ht="51" customHeight="1" s="1">
      <c r="B115" t="inlineStr">
        <is>
          <t>是</t>
        </is>
      </c>
      <c r="C115" s="53" t="n">
        <v>46282.10482638889</v>
      </c>
      <c r="D115" t="inlineStr">
        <is>
          <t>否</t>
        </is>
      </c>
      <c r="E115" s="53" t="n">
        <v>46281.77149305555</v>
      </c>
      <c r="F115" s="54">
        <f>(NOW()-E115)*24</f>
        <v/>
      </c>
      <c r="G115" t="inlineStr">
        <is>
          <t>13802303484</t>
        </is>
      </c>
      <c r="H115" t="inlineStr">
        <is>
          <t>2026-09-16 16:30:57</t>
        </is>
      </c>
      <c r="I115" t="inlineStr">
        <is>
          <t>潮州市湘桥区意溪镇坝街网格意东一路石桥头村【可装2000M】</t>
        </is>
      </c>
      <c r="J115" t="inlineStr">
        <is>
          <t>黄文振</t>
        </is>
      </c>
      <c r="K115" t="inlineStr">
        <is>
          <t>韩江新城工作站</t>
        </is>
      </c>
      <c r="L115" t="inlineStr">
        <is>
          <t>市区</t>
        </is>
      </c>
      <c r="M115" t="inlineStr">
        <is>
          <t>20260916140634X253986609</t>
        </is>
      </c>
      <c r="N115" t="inlineStr">
        <is>
          <t>CMCC-CZ-TSCLX-20260916-024611</t>
        </is>
      </c>
      <c r="O115" t="inlineStr">
        <is>
          <t>潮州</t>
        </is>
      </c>
      <c r="P115" t="inlineStr">
        <is>
          <t>湘桥区</t>
        </is>
      </c>
      <c r="Q115">
        <f>IF(AND(A115&lt;&gt;"已参评好",F115&gt;=5),"超5小时未参评",IF(F115&gt;=7,"超7小时未参评",IF(F115&gt;=8,"超时未参评","")))</f>
        <v/>
      </c>
      <c r="R115" t="inlineStr"/>
    </row>
    <row r="116" ht="51" customHeight="1" s="1">
      <c r="B116" t="inlineStr">
        <is>
          <t>是</t>
        </is>
      </c>
      <c r="C116" s="53" t="n">
        <v>46282.10517361111</v>
      </c>
      <c r="D116" t="inlineStr">
        <is>
          <t>否</t>
        </is>
      </c>
      <c r="E116" s="53" t="n">
        <v>46281.77184027778</v>
      </c>
      <c r="F116" s="54">
        <f>(NOW()-E116)*24</f>
        <v/>
      </c>
      <c r="G116" t="inlineStr">
        <is>
          <t>13715755623</t>
        </is>
      </c>
      <c r="H116" t="inlineStr">
        <is>
          <t>2026-09-16 16:31:27</t>
        </is>
      </c>
      <c r="I116" t="inlineStr">
        <is>
          <t>潮州市湘桥区磷溪镇磷溪溪口网格磷溪大道岗湖村</t>
        </is>
      </c>
      <c r="J116" t="inlineStr">
        <is>
          <t>丁梓涛</t>
        </is>
      </c>
      <c r="K116" t="inlineStr">
        <is>
          <t>磷官铁工作站</t>
        </is>
      </c>
      <c r="L116" t="inlineStr">
        <is>
          <t>市区</t>
        </is>
      </c>
      <c r="M116" t="inlineStr">
        <is>
          <t>20260916143350X250904643</t>
        </is>
      </c>
      <c r="N116" t="inlineStr">
        <is>
          <t>CMCC-CZ-TSCLX-20260916-014750</t>
        </is>
      </c>
      <c r="O116" t="inlineStr">
        <is>
          <t>潮州</t>
        </is>
      </c>
      <c r="P116" t="inlineStr">
        <is>
          <t>湘桥区</t>
        </is>
      </c>
      <c r="Q116">
        <f>IF(AND(A116&lt;&gt;"已参评好",F116&gt;=5),"超5小时未参评",IF(F116&gt;=7,"超7小时未参评",IF(F116&gt;=8,"超时未参评","")))</f>
        <v/>
      </c>
      <c r="R116" t="inlineStr"/>
    </row>
    <row r="117" ht="51" customHeight="1" s="1">
      <c r="B117" t="inlineStr">
        <is>
          <t>是</t>
        </is>
      </c>
      <c r="C117" s="53" t="n">
        <v>46282.11457175926</v>
      </c>
      <c r="D117" t="inlineStr">
        <is>
          <t>否</t>
        </is>
      </c>
      <c r="E117" s="53" t="n">
        <v>46281.78123842592</v>
      </c>
      <c r="F117" s="54">
        <f>(NOW()-E117)*24</f>
        <v/>
      </c>
      <c r="G117" t="inlineStr">
        <is>
          <t>13076419931</t>
        </is>
      </c>
      <c r="H117" t="inlineStr">
        <is>
          <t>2026-09-16 16:44:59</t>
        </is>
      </c>
      <c r="I117" t="inlineStr">
        <is>
          <t>潮州市潮安区东凤镇东凤北网格东彩路礼阳李村</t>
        </is>
      </c>
      <c r="J117" t="inlineStr">
        <is>
          <t>蔡文伟</t>
        </is>
      </c>
      <c r="K117" t="inlineStr">
        <is>
          <t>彩塘东凤工作站</t>
        </is>
      </c>
      <c r="L117" t="inlineStr">
        <is>
          <t>潮安</t>
        </is>
      </c>
      <c r="M117" t="inlineStr">
        <is>
          <t>20260916131625X254432633</t>
        </is>
      </c>
      <c r="N117" t="inlineStr">
        <is>
          <t>CMCC-CZ-TSCLX-20260916-020097</t>
        </is>
      </c>
      <c r="O117" t="inlineStr">
        <is>
          <t>潮州</t>
        </is>
      </c>
      <c r="P117" t="inlineStr">
        <is>
          <t>潮安区</t>
        </is>
      </c>
      <c r="Q117">
        <f>IF(AND(A117&lt;&gt;"已参评好",F117&gt;=5),"超5小时未参评",IF(F117&gt;=7,"超7小时未参评",IF(F117&gt;=8,"超时未参评","")))</f>
        <v/>
      </c>
      <c r="R117" t="inlineStr"/>
    </row>
    <row r="118" ht="51" customHeight="1" s="1">
      <c r="B118" t="inlineStr">
        <is>
          <t>是</t>
        </is>
      </c>
      <c r="C118" s="53" t="n">
        <v>46282.18420138889</v>
      </c>
      <c r="D118" t="inlineStr">
        <is>
          <t>否</t>
        </is>
      </c>
      <c r="E118" s="53" t="n">
        <v>46281.85086805555</v>
      </c>
      <c r="F118" s="54">
        <f>(NOW()-E118)*24</f>
        <v/>
      </c>
      <c r="G118" t="inlineStr">
        <is>
          <t>15916467372</t>
        </is>
      </c>
      <c r="H118" t="inlineStr">
        <is>
          <t>2026-09-16 18:25:15</t>
        </is>
      </c>
      <c r="I118" t="inlineStr">
        <is>
          <t>潮州市潮安区龙湖镇龙湖南网格府前路市头村</t>
        </is>
      </c>
      <c r="J118" t="inlineStr">
        <is>
          <t>郑州杰</t>
        </is>
      </c>
      <c r="K118" t="inlineStr">
        <is>
          <t>江东龙湖工作站</t>
        </is>
      </c>
      <c r="L118" t="inlineStr">
        <is>
          <t>潮安</t>
        </is>
      </c>
      <c r="M118" t="inlineStr">
        <is>
          <t>20260916144220X253917488</t>
        </is>
      </c>
      <c r="N118" t="inlineStr">
        <is>
          <t>CMCC-CZ-TSCLX-20260916-025213</t>
        </is>
      </c>
      <c r="O118" t="inlineStr">
        <is>
          <t>潮州</t>
        </is>
      </c>
      <c r="P118" t="inlineStr">
        <is>
          <t>潮安区</t>
        </is>
      </c>
      <c r="Q118">
        <f>IF(AND(A118&lt;&gt;"已参评好",F118&gt;=5),"超5小时未参评",IF(F118&gt;=7,"超7小时未参评",IF(F118&gt;=8,"超时未参评","")))</f>
        <v/>
      </c>
      <c r="R118" t="inlineStr"/>
    </row>
    <row r="119" ht="51" customHeight="1" s="1">
      <c r="B119" t="inlineStr">
        <is>
          <t>是</t>
        </is>
      </c>
      <c r="C119" s="53" t="n">
        <v>46282.13553240741</v>
      </c>
      <c r="D119" t="inlineStr">
        <is>
          <t>否</t>
        </is>
      </c>
      <c r="E119" s="53" t="n">
        <v>46281.80219907407</v>
      </c>
      <c r="F119" s="54">
        <f>(NOW()-E119)*24</f>
        <v/>
      </c>
      <c r="G119" t="inlineStr">
        <is>
          <t>13690073279</t>
        </is>
      </c>
      <c r="H119" t="inlineStr">
        <is>
          <t>2026-09-16 17:15:10</t>
        </is>
      </c>
      <c r="I119" t="inlineStr">
        <is>
          <t>潮州市湘桥区城西街道沙洲网格凤洲东路沙洲村</t>
        </is>
      </c>
      <c r="J119" t="inlineStr">
        <is>
          <t>刘伟煌</t>
        </is>
      </c>
      <c r="K119" t="inlineStr">
        <is>
          <t>韩江新城工作站</t>
        </is>
      </c>
      <c r="L119" t="inlineStr">
        <is>
          <t>市区</t>
        </is>
      </c>
      <c r="M119" t="inlineStr">
        <is>
          <t>20260916144918X252461340</t>
        </is>
      </c>
      <c r="N119" t="inlineStr">
        <is>
          <t>CMCC-CZ-TSCLX-20260916-023255</t>
        </is>
      </c>
      <c r="O119" t="inlineStr">
        <is>
          <t>潮州</t>
        </is>
      </c>
      <c r="P119" t="inlineStr">
        <is>
          <t>湘桥区</t>
        </is>
      </c>
      <c r="Q119">
        <f>IF(AND(A119&lt;&gt;"已参评好",F119&gt;=5),"超5小时未参评",IF(F119&gt;=7,"超7小时未参评",IF(F119&gt;=8,"超时未参评","")))</f>
        <v/>
      </c>
      <c r="R119" t="inlineStr"/>
    </row>
    <row r="120" ht="51" customHeight="1" s="1">
      <c r="A120" t="inlineStr">
        <is>
          <t>已参评好</t>
        </is>
      </c>
      <c r="B120" t="inlineStr">
        <is>
          <t>是</t>
        </is>
      </c>
      <c r="C120" s="53" t="n">
        <v>46282.15350694444</v>
      </c>
      <c r="D120" t="inlineStr">
        <is>
          <t>否</t>
        </is>
      </c>
      <c r="E120" s="53" t="n">
        <v>46281.82017361111</v>
      </c>
      <c r="F120" s="54">
        <f>(NOW()-E120)*24</f>
        <v/>
      </c>
      <c r="G120" t="inlineStr">
        <is>
          <t>15919559195</t>
        </is>
      </c>
      <c r="H120" t="inlineStr">
        <is>
          <t>2026-09-16 17:41:03</t>
        </is>
      </c>
      <c r="I120" t="inlineStr">
        <is>
          <t>潮州市潮安区龙湖镇龙湖南网格府前路市头村</t>
        </is>
      </c>
      <c r="J120" t="inlineStr">
        <is>
          <t>许楚宇</t>
        </is>
      </c>
      <c r="K120" t="inlineStr">
        <is>
          <t>江东龙湖工作站</t>
        </is>
      </c>
      <c r="L120" t="inlineStr">
        <is>
          <t>潮安</t>
        </is>
      </c>
      <c r="M120" t="inlineStr">
        <is>
          <t>20260916145332X258201985</t>
        </is>
      </c>
      <c r="N120" t="inlineStr">
        <is>
          <t>CMCC-CZ-TSCLX-20260916-022549</t>
        </is>
      </c>
      <c r="O120" t="inlineStr">
        <is>
          <t>潮州</t>
        </is>
      </c>
      <c r="P120" t="inlineStr">
        <is>
          <t>潮安区</t>
        </is>
      </c>
      <c r="Q120">
        <f>IF(AND(A120&lt;&gt;"已参评好",F120&gt;=5),"超5小时未参评",IF(F120&gt;=7,"超7小时未参评",IF(F120&gt;=8,"超时未参评","")))</f>
        <v/>
      </c>
      <c r="R120" t="inlineStr">
        <is>
          <t>已参评好</t>
        </is>
      </c>
    </row>
    <row r="121" ht="51" customHeight="1" s="1">
      <c r="B121" t="inlineStr">
        <is>
          <t>是</t>
        </is>
      </c>
      <c r="C121" s="53" t="n">
        <v>46282.10824074074</v>
      </c>
      <c r="D121" t="inlineStr">
        <is>
          <t>否</t>
        </is>
      </c>
      <c r="E121" s="53" t="n">
        <v>46281.77490740741</v>
      </c>
      <c r="F121" s="54">
        <f>(NOW()-E121)*24</f>
        <v/>
      </c>
      <c r="G121" t="inlineStr">
        <is>
          <t>13827354041</t>
        </is>
      </c>
      <c r="H121" t="inlineStr">
        <is>
          <t>2026-09-16 16:35:52</t>
        </is>
      </c>
      <c r="I121" t="inlineStr">
        <is>
          <t>潮州市饶平县海山镇一网格S222省道上港村</t>
        </is>
      </c>
      <c r="J121" t="inlineStr">
        <is>
          <t>林成鑫</t>
        </is>
      </c>
      <c r="K121" t="inlineStr">
        <is>
          <t>饶平西片工作站</t>
        </is>
      </c>
      <c r="L121" t="inlineStr">
        <is>
          <t>饶平</t>
        </is>
      </c>
      <c r="M121" t="inlineStr">
        <is>
          <t>20260916150027X254649572</t>
        </is>
      </c>
      <c r="N121" t="inlineStr">
        <is>
          <t>CMCC-CZ-TSCLX-20260916-016109</t>
        </is>
      </c>
      <c r="O121" t="inlineStr">
        <is>
          <t>潮州</t>
        </is>
      </c>
      <c r="P121" t="inlineStr">
        <is>
          <t>饶平县</t>
        </is>
      </c>
      <c r="Q121">
        <f>IF(AND(A121&lt;&gt;"已参评好",F121&gt;=5),"超5小时未参评",IF(F121&gt;=7,"超7小时未参评",IF(F121&gt;=8,"超时未参评","")))</f>
        <v/>
      </c>
      <c r="R121" t="inlineStr"/>
    </row>
    <row r="122" ht="51" customHeight="1" s="1">
      <c r="B122" t="inlineStr">
        <is>
          <t>是</t>
        </is>
      </c>
      <c r="C122" s="53" t="n">
        <v>46282.08137731482</v>
      </c>
      <c r="D122" t="inlineStr">
        <is>
          <t>否</t>
        </is>
      </c>
      <c r="E122" s="53" t="n">
        <v>46281.74804398148</v>
      </c>
      <c r="F122" s="54">
        <f>(NOW()-E122)*24</f>
        <v/>
      </c>
      <c r="G122" t="inlineStr">
        <is>
          <t>13829022620</t>
        </is>
      </c>
      <c r="H122" t="inlineStr">
        <is>
          <t>2026-09-16 15:57:11</t>
        </is>
      </c>
      <c r="I122" t="inlineStr">
        <is>
          <t>潮州市潮安区庵埠镇庵南网格大霞路大干村</t>
        </is>
      </c>
      <c r="J122" t="inlineStr">
        <is>
          <t>王伟斌</t>
        </is>
      </c>
      <c r="K122" t="inlineStr">
        <is>
          <t>潮安城区工作站</t>
        </is>
      </c>
      <c r="L122" t="inlineStr">
        <is>
          <t>潮安</t>
        </is>
      </c>
      <c r="M122" t="inlineStr">
        <is>
          <t>20260916151114X255955559</t>
        </is>
      </c>
      <c r="N122" t="inlineStr">
        <is>
          <t>CMCC-CZ-TSCLX-20260916-022266</t>
        </is>
      </c>
      <c r="O122" t="inlineStr">
        <is>
          <t>潮州</t>
        </is>
      </c>
      <c r="P122" t="inlineStr">
        <is>
          <t>潮安区</t>
        </is>
      </c>
      <c r="Q122">
        <f>IF(AND(A122&lt;&gt;"已参评好",F122&gt;=5),"超5小时未参评",IF(F122&gt;=7,"超7小时未参评",IF(F122&gt;=8,"超时未参评","")))</f>
        <v/>
      </c>
      <c r="R122" t="inlineStr"/>
    </row>
    <row r="123" ht="51" customHeight="1" s="1">
      <c r="B123" t="inlineStr">
        <is>
          <t>是</t>
        </is>
      </c>
      <c r="C123" s="53" t="n">
        <v>46282.15909722223</v>
      </c>
      <c r="D123" t="inlineStr">
        <is>
          <t>否</t>
        </is>
      </c>
      <c r="E123" s="53" t="n">
        <v>46281.82576388889</v>
      </c>
      <c r="F123" s="54">
        <f>(NOW()-E123)*24</f>
        <v/>
      </c>
      <c r="G123" t="inlineStr">
        <is>
          <t>13531555484</t>
        </is>
      </c>
      <c r="H123" t="inlineStr">
        <is>
          <t>2026-09-16 17:49:06</t>
        </is>
      </c>
      <c r="I123" t="inlineStr">
        <is>
          <t>潮州市潮安区凤凰镇文祠凤凰网格南溪路西春村</t>
        </is>
      </c>
      <c r="J123" t="inlineStr">
        <is>
          <t>黄森财</t>
        </is>
      </c>
      <c r="K123" t="inlineStr">
        <is>
          <t>北部四镇工作站</t>
        </is>
      </c>
      <c r="L123" t="inlineStr">
        <is>
          <t>潮安</t>
        </is>
      </c>
      <c r="M123" t="inlineStr">
        <is>
          <t>20260916152549X250701285</t>
        </is>
      </c>
      <c r="N123" t="inlineStr">
        <is>
          <t>CMCC-CZ-TSCLX-20260916-025264</t>
        </is>
      </c>
      <c r="O123" t="inlineStr">
        <is>
          <t>潮州</t>
        </is>
      </c>
      <c r="P123" t="inlineStr">
        <is>
          <t>潮安区</t>
        </is>
      </c>
      <c r="Q123">
        <f>IF(AND(A123&lt;&gt;"已参评好",F123&gt;=5),"超5小时未参评",IF(F123&gt;=7,"超7小时未参评",IF(F123&gt;=8,"超时未参评","")))</f>
        <v/>
      </c>
      <c r="R123" t="inlineStr"/>
    </row>
    <row r="124" ht="51" customHeight="1" s="1">
      <c r="B124" t="inlineStr">
        <is>
          <t>是</t>
        </is>
      </c>
      <c r="C124" s="53" t="n">
        <v>46282.18878472222</v>
      </c>
      <c r="D124" t="inlineStr">
        <is>
          <t>否</t>
        </is>
      </c>
      <c r="E124" s="53" t="n">
        <v>46281.85545138889</v>
      </c>
      <c r="F124" s="54">
        <f>(NOW()-E124)*24</f>
        <v/>
      </c>
      <c r="G124" t="inlineStr">
        <is>
          <t>13553751205</t>
        </is>
      </c>
      <c r="H124" t="inlineStr">
        <is>
          <t>2026-09-16 18:31:51</t>
        </is>
      </c>
      <c r="I124" t="inlineStr">
        <is>
          <t>潮州市潮安区枫溪镇长美网格新风路国际陶瓷交易中心</t>
        </is>
      </c>
      <c r="J124" t="inlineStr">
        <is>
          <t>庄卓煌</t>
        </is>
      </c>
      <c r="K124" t="inlineStr">
        <is>
          <t>瓷都枫溪工作站</t>
        </is>
      </c>
      <c r="L124" t="inlineStr">
        <is>
          <t>市区</t>
        </is>
      </c>
      <c r="M124" t="inlineStr">
        <is>
          <t>20260916152558X254747041</t>
        </is>
      </c>
      <c r="N124" t="inlineStr">
        <is>
          <t>CMCC-CZ-TSCLX-20260916-021483</t>
        </is>
      </c>
      <c r="O124" t="inlineStr">
        <is>
          <t>潮州</t>
        </is>
      </c>
      <c r="P124" t="inlineStr">
        <is>
          <t>潮安区</t>
        </is>
      </c>
      <c r="Q124">
        <f>IF(AND(A124&lt;&gt;"已参评好",F124&gt;=5),"超5小时未参评",IF(F124&gt;=7,"超7小时未参评",IF(F124&gt;=8,"超时未参评","")))</f>
        <v/>
      </c>
      <c r="R124" t="inlineStr"/>
    </row>
    <row r="125" ht="51" customHeight="1" s="1">
      <c r="B125" t="inlineStr">
        <is>
          <t>是</t>
        </is>
      </c>
      <c r="C125" s="53" t="n">
        <v>46282.19107638889</v>
      </c>
      <c r="D125" t="inlineStr">
        <is>
          <t>否</t>
        </is>
      </c>
      <c r="E125" s="53" t="n">
        <v>46281.85774305555</v>
      </c>
      <c r="F125" s="54">
        <f>(NOW()-E125)*24</f>
        <v/>
      </c>
      <c r="G125" t="inlineStr">
        <is>
          <t>13435581502</t>
        </is>
      </c>
      <c r="H125" t="inlineStr">
        <is>
          <t>2026-09-16 18:35:09</t>
        </is>
      </c>
      <c r="I125" t="inlineStr">
        <is>
          <t>潮州市潮安区东凤镇东凤北网格东梅路昆五村</t>
        </is>
      </c>
      <c r="J125" t="inlineStr">
        <is>
          <t>蔡文伟</t>
        </is>
      </c>
      <c r="K125" t="inlineStr">
        <is>
          <t>彩塘东凤工作站</t>
        </is>
      </c>
      <c r="L125" t="inlineStr">
        <is>
          <t>潮安</t>
        </is>
      </c>
      <c r="M125" t="inlineStr">
        <is>
          <t>20260916152947X257427345</t>
        </is>
      </c>
      <c r="N125" t="inlineStr">
        <is>
          <t>CMCC-CZ-TSCLX-20260916-014791</t>
        </is>
      </c>
      <c r="O125" t="inlineStr">
        <is>
          <t>潮州</t>
        </is>
      </c>
      <c r="P125" t="inlineStr">
        <is>
          <t>潮安区</t>
        </is>
      </c>
      <c r="Q125">
        <f>IF(AND(A125&lt;&gt;"已参评好",F125&gt;=5),"超5小时未参评",IF(F125&gt;=7,"超7小时未参评",IF(F125&gt;=8,"超时未参评","")))</f>
        <v/>
      </c>
      <c r="R125" t="inlineStr"/>
    </row>
    <row r="126" ht="51" customHeight="1" s="1">
      <c r="B126" t="inlineStr">
        <is>
          <t>是</t>
        </is>
      </c>
      <c r="C126" s="53" t="n">
        <v>46282.08954861111</v>
      </c>
      <c r="D126" t="inlineStr">
        <is>
          <t>否</t>
        </is>
      </c>
      <c r="E126" s="53" t="n">
        <v>46281.75621527778</v>
      </c>
      <c r="F126" s="54">
        <f>(NOW()-E126)*24</f>
        <v/>
      </c>
      <c r="G126" t="inlineStr">
        <is>
          <t>13539398074</t>
        </is>
      </c>
      <c r="H126" t="inlineStr">
        <is>
          <t>2026-09-16 16:08:57</t>
        </is>
      </c>
      <c r="I126" t="inlineStr">
        <is>
          <t>潮州市湘桥区城西街道吉利网格吉利街吉利村</t>
        </is>
      </c>
      <c r="J126" t="inlineStr">
        <is>
          <t>阮少寅</t>
        </is>
      </c>
      <c r="K126" t="inlineStr">
        <is>
          <t>市区城南工作站</t>
        </is>
      </c>
      <c r="L126" t="inlineStr">
        <is>
          <t>市区</t>
        </is>
      </c>
      <c r="M126" t="inlineStr">
        <is>
          <t>20260916153135X253353886</t>
        </is>
      </c>
      <c r="N126" t="inlineStr">
        <is>
          <t>CMCC-CZ-TSCLX-20260916-017119</t>
        </is>
      </c>
      <c r="O126" t="inlineStr">
        <is>
          <t>潮州</t>
        </is>
      </c>
      <c r="P126" t="inlineStr">
        <is>
          <t>湘桥区</t>
        </is>
      </c>
      <c r="Q126">
        <f>IF(AND(A126&lt;&gt;"已参评好",F126&gt;=5),"超5小时未参评",IF(F126&gt;=7,"超7小时未参评",IF(F126&gt;=8,"超时未参评","")))</f>
        <v/>
      </c>
      <c r="R126" t="inlineStr"/>
    </row>
    <row r="127" ht="51" customHeight="1" s="1">
      <c r="B127" t="inlineStr">
        <is>
          <t>是</t>
        </is>
      </c>
      <c r="C127" s="53" t="n">
        <v>46282.1687037037</v>
      </c>
      <c r="D127" t="inlineStr">
        <is>
          <t>否</t>
        </is>
      </c>
      <c r="E127" s="53" t="n">
        <v>46281.83537037037</v>
      </c>
      <c r="F127" s="54">
        <f>(NOW()-E127)*24</f>
        <v/>
      </c>
      <c r="G127" t="inlineStr">
        <is>
          <t>15814942729</t>
        </is>
      </c>
      <c r="H127" t="inlineStr">
        <is>
          <t>2026-09-16 18:02:56</t>
        </is>
      </c>
      <c r="I127" t="inlineStr">
        <is>
          <t>潮州市潮安区枫溪镇云英路网格护堤路上东埔村</t>
        </is>
      </c>
      <c r="J127" t="inlineStr">
        <is>
          <t>陆锐强</t>
        </is>
      </c>
      <c r="K127" t="inlineStr">
        <is>
          <t>瓷都枫溪工作站</t>
        </is>
      </c>
      <c r="L127" t="inlineStr">
        <is>
          <t>市区</t>
        </is>
      </c>
      <c r="M127" t="inlineStr">
        <is>
          <t>20260916160419X252434658</t>
        </is>
      </c>
      <c r="N127" t="inlineStr">
        <is>
          <t>CMCC-CZ-TSCLX-20260916-026623</t>
        </is>
      </c>
      <c r="O127" t="inlineStr">
        <is>
          <t>潮州</t>
        </is>
      </c>
      <c r="P127" t="inlineStr">
        <is>
          <t>潮安区</t>
        </is>
      </c>
      <c r="Q127">
        <f>IF(AND(A127&lt;&gt;"已参评好",F127&gt;=5),"超5小时未参评",IF(F127&gt;=7,"超7小时未参评",IF(F127&gt;=8,"超时未参评","")))</f>
        <v/>
      </c>
      <c r="R127" t="inlineStr"/>
    </row>
    <row r="128" ht="51" customHeight="1" s="1">
      <c r="B128" t="inlineStr">
        <is>
          <t>是</t>
        </is>
      </c>
      <c r="C128" s="53" t="n">
        <v>46282.22288194444</v>
      </c>
      <c r="D128" t="inlineStr">
        <is>
          <t>否</t>
        </is>
      </c>
      <c r="E128" s="53" t="n">
        <v>46281.88954861111</v>
      </c>
      <c r="F128" s="54">
        <f>(NOW()-E128)*24</f>
        <v/>
      </c>
      <c r="G128" t="inlineStr">
        <is>
          <t>13539369501</t>
        </is>
      </c>
      <c r="H128" t="inlineStr">
        <is>
          <t>2026-09-16 19:20:57</t>
        </is>
      </c>
      <c r="I128" t="inlineStr">
        <is>
          <t>潮州市饶平县黄冈镇海山镇南片网格环岛路汛洲岛</t>
        </is>
      </c>
      <c r="J128" t="inlineStr">
        <is>
          <t>郑伟才</t>
        </is>
      </c>
      <c r="M128" t="inlineStr">
        <is>
          <t>20260915192336X252874853</t>
        </is>
      </c>
      <c r="N128" t="inlineStr">
        <is>
          <t>CMCC-CZ-TSCLX-20260916-024301</t>
        </is>
      </c>
      <c r="O128" t="inlineStr">
        <is>
          <t>潮州</t>
        </is>
      </c>
      <c r="P128" t="inlineStr">
        <is>
          <t>饶平县</t>
        </is>
      </c>
      <c r="Q128">
        <f>IF(AND(A128&lt;&gt;"已参评好",F128&gt;=5),"超5小时未参评",IF(F128&gt;=7,"超7小时未参评",IF(F128&gt;=8,"超时未参评","")))</f>
        <v/>
      </c>
      <c r="R128" t="inlineStr"/>
    </row>
    <row r="129" ht="51" customHeight="1" s="1">
      <c r="B129" t="inlineStr">
        <is>
          <t>是</t>
        </is>
      </c>
      <c r="C129" s="53" t="n">
        <v>46282.15077546296</v>
      </c>
      <c r="D129" t="inlineStr">
        <is>
          <t>否</t>
        </is>
      </c>
      <c r="E129" s="53" t="n">
        <v>46281.81744212963</v>
      </c>
      <c r="F129" s="54">
        <f>(NOW()-E129)*24</f>
        <v/>
      </c>
      <c r="G129" t="inlineStr">
        <is>
          <t>13501427034</t>
        </is>
      </c>
      <c r="H129" t="inlineStr">
        <is>
          <t>2026-09-16 17:37:07</t>
        </is>
      </c>
      <c r="I129" t="inlineStr">
        <is>
          <t>潮州市湘桥区城西街道吉利网格枫春路新乡村</t>
        </is>
      </c>
      <c r="J129" t="inlineStr">
        <is>
          <t>陈楷</t>
        </is>
      </c>
      <c r="K129" t="inlineStr">
        <is>
          <t>市区城南工作站</t>
        </is>
      </c>
      <c r="L129" t="inlineStr">
        <is>
          <t>市区</t>
        </is>
      </c>
      <c r="M129" t="inlineStr">
        <is>
          <t>20260916170428X258915830</t>
        </is>
      </c>
      <c r="N129" t="inlineStr">
        <is>
          <t>CMCC-CZ-TSCLX-20260916-023978</t>
        </is>
      </c>
      <c r="O129" t="inlineStr">
        <is>
          <t>潮州</t>
        </is>
      </c>
      <c r="P129" t="inlineStr">
        <is>
          <t>湘桥区</t>
        </is>
      </c>
      <c r="Q129">
        <f>IF(AND(A129&lt;&gt;"已参评好",F129&gt;=5),"超5小时未参评",IF(F129&gt;=7,"超7小时未参评",IF(F129&gt;=8,"超时未参评","")))</f>
        <v/>
      </c>
      <c r="R129" t="inlineStr"/>
    </row>
    <row r="130" ht="51" customHeight="1" s="1">
      <c r="B130" t="inlineStr">
        <is>
          <t>是</t>
        </is>
      </c>
      <c r="C130" s="53" t="n">
        <v>46282.20072916667</v>
      </c>
      <c r="D130" t="inlineStr">
        <is>
          <t>否</t>
        </is>
      </c>
      <c r="E130" s="53" t="n">
        <v>46281.86739583333</v>
      </c>
      <c r="F130" s="54">
        <f>(NOW()-E130)*24</f>
        <v/>
      </c>
      <c r="G130" t="inlineStr">
        <is>
          <t>13631047376</t>
        </is>
      </c>
      <c r="H130" t="inlineStr">
        <is>
          <t>2026-09-16 18:49:03</t>
        </is>
      </c>
      <c r="I130" t="inlineStr">
        <is>
          <t>潮州市潮安区庵埠镇庵北网格安南路文里村</t>
        </is>
      </c>
      <c r="J130" t="inlineStr">
        <is>
          <t>蔡满煜</t>
        </is>
      </c>
      <c r="K130" t="inlineStr">
        <is>
          <t>潮安城区工作站</t>
        </is>
      </c>
      <c r="L130" t="inlineStr">
        <is>
          <t>潮安</t>
        </is>
      </c>
      <c r="M130" t="inlineStr">
        <is>
          <t>20260916180340X258634749</t>
        </is>
      </c>
      <c r="N130" t="inlineStr">
        <is>
          <t>CMCC-CZ-TSCLX-20260916-032006</t>
        </is>
      </c>
      <c r="O130" t="inlineStr">
        <is>
          <t>潮州</t>
        </is>
      </c>
      <c r="P130" t="inlineStr">
        <is>
          <t>潮安区</t>
        </is>
      </c>
      <c r="Q130">
        <f>IF(AND(A130&lt;&gt;"已参评好",F130&gt;=5),"超5小时未参评",IF(F130&gt;=7,"超7小时未参评",IF(F130&gt;=8,"超时未参评","")))</f>
        <v/>
      </c>
      <c r="R130" t="inlineStr"/>
    </row>
    <row r="131" ht="51" customHeight="1" s="1">
      <c r="B131" t="inlineStr">
        <is>
          <t>是</t>
        </is>
      </c>
      <c r="C131" s="53" t="n">
        <v>46282.22425925926</v>
      </c>
      <c r="D131" t="inlineStr">
        <is>
          <t>否</t>
        </is>
      </c>
      <c r="E131" s="53" t="n">
        <v>46281.89092592592</v>
      </c>
      <c r="F131" s="54">
        <f>(NOW()-E131)*24</f>
        <v/>
      </c>
      <c r="G131" t="inlineStr">
        <is>
          <t>13435560885</t>
        </is>
      </c>
      <c r="H131" t="inlineStr">
        <is>
          <t>2026-09-16 19:22:56</t>
        </is>
      </c>
      <c r="I131" t="inlineStr">
        <is>
          <t>潮州市饶平县黄冈镇县政府网格536乡道大澳片区</t>
        </is>
      </c>
      <c r="J131" t="inlineStr">
        <is>
          <t>郑镇和</t>
        </is>
      </c>
      <c r="K131" t="inlineStr">
        <is>
          <t>饶平城区工作站</t>
        </is>
      </c>
      <c r="L131" t="inlineStr">
        <is>
          <t>饶平</t>
        </is>
      </c>
      <c r="M131" t="inlineStr">
        <is>
          <t>20260916181555X259708914</t>
        </is>
      </c>
      <c r="N131" t="inlineStr">
        <is>
          <t>CMCC-CZ-TSCLX-20260916-029077</t>
        </is>
      </c>
      <c r="O131" t="inlineStr">
        <is>
          <t>潮州</t>
        </is>
      </c>
      <c r="P131" t="inlineStr">
        <is>
          <t>饶平县</t>
        </is>
      </c>
      <c r="Q131">
        <f>IF(AND(A131&lt;&gt;"已参评好",F131&gt;=5),"超5小时未参评",IF(F131&gt;=7,"超7小时未参评",IF(F131&gt;=8,"超时未参评","")))</f>
        <v/>
      </c>
      <c r="R131" t="inlineStr"/>
    </row>
    <row r="132" ht="51" customHeight="1" s="1">
      <c r="B132" t="inlineStr">
        <is>
          <t>是</t>
        </is>
      </c>
      <c r="C132" s="53" t="n">
        <v>46282.2216087963</v>
      </c>
      <c r="D132" t="inlineStr">
        <is>
          <t>否</t>
        </is>
      </c>
      <c r="E132" s="53" t="n">
        <v>46281.88827546296</v>
      </c>
      <c r="F132" s="54">
        <f>(NOW()-E132)*24</f>
        <v/>
      </c>
      <c r="G132" t="inlineStr">
        <is>
          <t>15812695505</t>
        </is>
      </c>
      <c r="H132" t="inlineStr">
        <is>
          <t>2026-09-16 19:19:07</t>
        </is>
      </c>
      <c r="I132" t="inlineStr">
        <is>
          <t>潮州市湘桥区磷溪镇凤美网格安澄公路仙田一村</t>
        </is>
      </c>
      <c r="J132" t="inlineStr">
        <is>
          <t>丁梓涛</t>
        </is>
      </c>
      <c r="K132" t="inlineStr">
        <is>
          <t>磷官铁工作站</t>
        </is>
      </c>
      <c r="L132" t="inlineStr">
        <is>
          <t>市区</t>
        </is>
      </c>
      <c r="M132" t="inlineStr">
        <is>
          <t>20260916181918X255779784</t>
        </is>
      </c>
      <c r="N132" t="inlineStr">
        <is>
          <t>CMCC-CZ-TSCLX-20260916-022339</t>
        </is>
      </c>
      <c r="O132" t="inlineStr">
        <is>
          <t>潮州</t>
        </is>
      </c>
      <c r="P132" t="inlineStr">
        <is>
          <t>湘桥区</t>
        </is>
      </c>
      <c r="Q132">
        <f>IF(AND(A132&lt;&gt;"已参评好",F132&gt;=5),"超5小时未参评",IF(F132&gt;=7,"超7小时未参评",IF(F132&gt;=8,"超时未参评","")))</f>
        <v/>
      </c>
      <c r="R132" t="inlineStr"/>
    </row>
    <row r="133" ht="51" customHeight="1" s="1"/>
    <row r="134" ht="51" customHeight="1" s="1"/>
    <row r="135" ht="51" customHeight="1" s="1"/>
    <row r="136" ht="51" customHeight="1" s="1"/>
    <row r="137" ht="51" customHeight="1" s="1"/>
    <row r="138" ht="51" customHeight="1" s="1"/>
    <row r="139" ht="51" customHeight="1" s="1"/>
    <row r="140" ht="51" customHeight="1" s="1"/>
    <row r="141" ht="51" customHeight="1" s="1"/>
    <row r="142" ht="51" customHeight="1" s="1"/>
    <row r="143" ht="17" customHeight="1" s="1"/>
    <row r="144" ht="51" customHeight="1" s="1"/>
    <row r="145" ht="51" customHeight="1" s="1"/>
    <row r="146" ht="51" customHeight="1" s="1"/>
    <row r="147" ht="51" customHeight="1" s="1"/>
    <row r="148" ht="17" customHeight="1" s="1"/>
    <row r="149" ht="51" customHeight="1" s="1"/>
    <row r="150" ht="51" customHeight="1" s="1"/>
    <row r="151" ht="51" customHeight="1" s="1"/>
    <row r="152" ht="51" customHeight="1" s="1"/>
    <row r="153" ht="51" customHeight="1" s="1"/>
    <row r="154" ht="51" customHeight="1" s="1"/>
    <row r="155" ht="51" customHeight="1" s="1"/>
    <row r="156" ht="51" customHeight="1" s="1"/>
    <row r="157" ht="51" customHeight="1" s="1"/>
    <row r="158" ht="51" customHeight="1" s="1"/>
    <row r="159" ht="51" customHeight="1" s="1"/>
    <row r="160" ht="51" customHeight="1" s="1"/>
    <row r="161" ht="51" customHeight="1" s="1"/>
    <row r="162" ht="51" customHeight="1" s="1"/>
    <row r="163" ht="51" customHeight="1" s="1"/>
    <row r="164" ht="17" customHeight="1" s="1"/>
    <row r="165" ht="51" customHeight="1" s="1"/>
    <row r="166" ht="51" customHeight="1" s="1"/>
    <row r="167" ht="51" customHeight="1" s="1"/>
    <row r="168" ht="51" customHeight="1" s="1"/>
    <row r="169" ht="51" customHeight="1" s="1"/>
    <row r="170" ht="34" customHeight="1" s="1"/>
    <row r="171" ht="51" customHeight="1" s="1"/>
    <row r="172" ht="51" customHeight="1" s="1"/>
    <row r="173" ht="51" customHeight="1" s="1"/>
    <row r="174" ht="51" customHeight="1" s="1"/>
    <row r="175" ht="17" customHeight="1" s="1"/>
    <row r="176" ht="51" customHeight="1" s="1"/>
    <row r="177" ht="17" customHeight="1" s="1"/>
    <row r="178" ht="51" customHeight="1" s="1"/>
    <row r="179" ht="51" customHeight="1" s="1"/>
    <row r="180" ht="51" customHeight="1" s="1"/>
    <row r="181" ht="51" customHeight="1" s="1"/>
    <row r="182" ht="51" customHeight="1" s="1"/>
    <row r="183" ht="34" customHeight="1" s="1"/>
    <row r="184" ht="51" customHeight="1" s="1"/>
    <row r="185" ht="51" customHeight="1" s="1"/>
    <row r="186" ht="51" customHeight="1" s="1"/>
    <row r="187" ht="51" customHeight="1" s="1"/>
    <row r="188" ht="51" customHeight="1" s="1"/>
    <row r="189" ht="51" customHeight="1" s="1"/>
    <row r="190" ht="51" customHeight="1" s="1"/>
    <row r="191" ht="51" customHeight="1" s="1"/>
    <row r="192" ht="51" customHeight="1" s="1"/>
    <row r="193" ht="51" customHeight="1" s="1"/>
    <row r="194" ht="51" customHeight="1" s="1"/>
    <row r="195" ht="51" customHeight="1" s="1"/>
    <row r="196" ht="51" customHeight="1" s="1"/>
    <row r="197" ht="51" customHeight="1" s="1"/>
    <row r="198" ht="34" customHeight="1" s="1"/>
    <row r="199" ht="51" customHeight="1" s="1"/>
    <row r="200" ht="51" customHeight="1" s="1"/>
    <row r="201" ht="51" customHeight="1" s="1"/>
    <row r="202" ht="51" customHeight="1" s="1"/>
    <row r="203" ht="51" customHeight="1" s="1"/>
    <row r="204" ht="34" customHeight="1" s="1"/>
    <row r="205" ht="51" customHeight="1" s="1"/>
    <row r="206" ht="51" customHeight="1" s="1"/>
    <row r="207" ht="51" customHeight="1" s="1"/>
    <row r="208" ht="51" customHeight="1" s="1"/>
    <row r="209" ht="51" customHeight="1" s="1"/>
    <row r="210" ht="51" customHeight="1" s="1"/>
    <row r="211" ht="51" customHeight="1" s="1"/>
    <row r="212" ht="51" customHeight="1" s="1"/>
    <row r="213" ht="51" customHeight="1" s="1"/>
    <row r="214" ht="51" customHeight="1" s="1"/>
    <row r="215" ht="51" customHeight="1" s="1"/>
    <row r="216" ht="17" customHeight="1" s="1"/>
    <row r="217" ht="51" customHeight="1" s="1"/>
    <row r="218" ht="51" customHeight="1" s="1"/>
    <row r="219" ht="51" customHeight="1" s="1"/>
    <row r="220" ht="51" customHeight="1" s="1"/>
    <row r="221" ht="51" customHeight="1" s="1"/>
    <row r="222" ht="51" customHeight="1" s="1"/>
    <row r="223" ht="51" customHeight="1" s="1"/>
    <row r="224" ht="51" customHeight="1" s="1"/>
    <row r="225" ht="51" customHeight="1" s="1"/>
    <row r="226" ht="51" customHeight="1" s="1"/>
    <row r="227" ht="51" customHeight="1" s="1"/>
    <row r="228" ht="51" customHeight="1" s="1"/>
  </sheetData>
  <autoFilter ref="A1:N2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13"/>
  <sheetViews>
    <sheetView workbookViewId="0">
      <selection activeCell="L2" sqref="L2"/>
    </sheetView>
  </sheetViews>
  <sheetFormatPr baseColWidth="8" defaultColWidth="9.23076923076923" defaultRowHeight="16.8"/>
  <cols>
    <col width="13" customWidth="1" style="1" min="1" max="1"/>
    <col width="16.5384615384615" customWidth="1" style="1" min="2" max="2"/>
    <col width="9.03846153846154" customWidth="1" style="1" min="3" max="3"/>
    <col width="7.38461538461539" customWidth="1" style="1" min="4" max="4"/>
    <col width="8.15384615384615" customWidth="1" style="1" min="5" max="5"/>
    <col width="54.1538461538462" customWidth="1" style="1" min="6" max="6"/>
    <col width="11.4615384615385" customWidth="1" style="1" min="7" max="7"/>
    <col width="8.26923076923077" customWidth="1" style="1" min="8" max="8"/>
    <col width="16.5384615384615" customWidth="1" style="1" min="9" max="11"/>
    <col width="16.3076923076923" customWidth="1" style="1" min="12" max="12"/>
  </cols>
  <sheetData>
    <row r="1" ht="31" customHeight="1" s="1">
      <c r="A1" s="23" t="inlineStr">
        <is>
          <t>账号</t>
        </is>
      </c>
      <c r="B1" s="24" t="inlineStr">
        <is>
          <t>创单时间</t>
        </is>
      </c>
      <c r="C1" s="25" t="inlineStr">
        <is>
          <t>工作站</t>
        </is>
      </c>
      <c r="D1" s="25" t="inlineStr">
        <is>
          <t>站长</t>
        </is>
      </c>
      <c r="E1" s="23" t="inlineStr">
        <is>
          <t>装维</t>
        </is>
      </c>
      <c r="F1" s="26" t="inlineStr">
        <is>
          <t>反馈内容</t>
        </is>
      </c>
      <c r="G1" s="26" t="n"/>
      <c r="H1" s="27" t="inlineStr">
        <is>
          <t>是否20：00前来单</t>
        </is>
      </c>
      <c r="I1" s="55" t="inlineStr">
        <is>
          <t>当前短信时间</t>
        </is>
      </c>
      <c r="J1" s="27" t="inlineStr">
        <is>
          <t>预计短信
下发时间</t>
        </is>
      </c>
      <c r="K1" s="27" t="inlineStr">
        <is>
          <t>链接超时时间</t>
        </is>
      </c>
      <c r="M1" t="inlineStr">
        <is>
          <t>原始反馈</t>
        </is>
      </c>
    </row>
    <row r="2" ht="51" customHeight="1" s="1">
      <c r="A2" t="inlineStr">
        <is>
          <t>36530074755</t>
        </is>
      </c>
      <c r="B2" s="53" t="n">
        <v>46280.89645833334</v>
      </c>
      <c r="C2" t="inlineStr">
        <is>
          <t>浮洋网格</t>
        </is>
      </c>
      <c r="D2" t="inlineStr">
        <is>
          <t>曾声锦</t>
        </is>
      </c>
      <c r="E2" t="inlineStr">
        <is>
          <t>卢楚佳</t>
        </is>
      </c>
      <c r="G2" t="inlineStr">
        <is>
          <t>超时</t>
        </is>
      </c>
      <c r="H2" t="inlineStr">
        <is>
          <t>否</t>
        </is>
      </c>
      <c r="I2" s="54">
        <f>(NOW()-J2)*24</f>
        <v/>
      </c>
      <c r="J2" s="53" t="n">
        <v>46281.47979166666</v>
      </c>
      <c r="K2" s="53" t="n">
        <v>46281.813125</v>
      </c>
      <c r="L2">
        <f>IF(AND(F2&lt;&gt;"已参评好",I2&gt;=5),"超5小时未参评",IF(I2&gt;=7,"超7小时未参评",IF(I2&gt;=8,"超时未参评","")))</f>
        <v/>
      </c>
      <c r="M2" t="inlineStr"/>
    </row>
    <row r="3" ht="51" customHeight="1" s="1">
      <c r="A3" t="inlineStr">
        <is>
          <t>15016504234</t>
        </is>
      </c>
      <c r="B3" s="53" t="n">
        <v>46280.85148148148</v>
      </c>
      <c r="C3" t="inlineStr">
        <is>
          <t>市区城北工作站</t>
        </is>
      </c>
      <c r="D3" t="inlineStr">
        <is>
          <t>陆锐荣</t>
        </is>
      </c>
      <c r="E3" t="inlineStr">
        <is>
          <t>王伟雄</t>
        </is>
      </c>
      <c r="G3" t="inlineStr">
        <is>
          <t>超时</t>
        </is>
      </c>
      <c r="H3" t="inlineStr">
        <is>
          <t>否</t>
        </is>
      </c>
      <c r="I3" s="54">
        <f>(NOW()-J3)*24</f>
        <v/>
      </c>
      <c r="J3" s="53" t="n">
        <v>46281.43481481481</v>
      </c>
      <c r="K3" s="53" t="n">
        <v>46281.76814814815</v>
      </c>
      <c r="L3">
        <f>IF(AND(F3&lt;&gt;"已参评好",I3&gt;=5),"超5小时未参评",IF(I3&gt;=7,"超7小时未参评",IF(I3&gt;=8,"超时未参评","")))</f>
        <v/>
      </c>
      <c r="M3" t="inlineStr"/>
    </row>
    <row r="4" ht="51" customHeight="1" s="1">
      <c r="A4" t="inlineStr">
        <is>
          <t>13413773182</t>
        </is>
      </c>
      <c r="B4" s="53" t="n">
        <v>46280.85973379629</v>
      </c>
      <c r="C4" t="inlineStr">
        <is>
          <t>瓷都枫溪工作站</t>
        </is>
      </c>
      <c r="D4" t="inlineStr">
        <is>
          <t>许守锦</t>
        </is>
      </c>
      <c r="E4" t="inlineStr">
        <is>
          <t>洪溢</t>
        </is>
      </c>
      <c r="G4" t="inlineStr">
        <is>
          <t>超时</t>
        </is>
      </c>
      <c r="H4" t="inlineStr">
        <is>
          <t>否</t>
        </is>
      </c>
      <c r="I4" s="54">
        <f>(NOW()-J4)*24</f>
        <v/>
      </c>
      <c r="J4" s="53" t="n">
        <v>46281.44306712963</v>
      </c>
      <c r="K4" s="53" t="n">
        <v>46281.77640046296</v>
      </c>
      <c r="L4">
        <f>IF(AND(F4&lt;&gt;"已参评好",I4&gt;=5),"超5小时未参评",IF(I4&gt;=7,"超7小时未参评",IF(I4&gt;=8,"超时未参评","")))</f>
        <v/>
      </c>
      <c r="M4" t="inlineStr"/>
    </row>
    <row r="5" ht="51" customHeight="1" s="1">
      <c r="A5" t="inlineStr">
        <is>
          <t>13828389958</t>
        </is>
      </c>
      <c r="B5" s="53" t="n">
        <v>46280.85163194445</v>
      </c>
      <c r="C5" t="inlineStr">
        <is>
          <t>瓷都枫溪工作站</t>
        </is>
      </c>
      <c r="D5" t="inlineStr">
        <is>
          <t>许守锦</t>
        </is>
      </c>
      <c r="E5" t="inlineStr">
        <is>
          <t>陈洽龙</t>
        </is>
      </c>
      <c r="G5" t="inlineStr">
        <is>
          <t>超时</t>
        </is>
      </c>
      <c r="H5" t="inlineStr">
        <is>
          <t>否</t>
        </is>
      </c>
      <c r="I5" s="54">
        <f>(NOW()-J5)*24</f>
        <v/>
      </c>
      <c r="J5" s="53" t="n">
        <v>46281.43496527777</v>
      </c>
      <c r="K5" s="53" t="n">
        <v>46281.76829861111</v>
      </c>
      <c r="L5">
        <f>IF(AND(F5&lt;&gt;"已参评好",I5&gt;=5),"超5小时未参评",IF(I5&gt;=7,"超7小时未参评",IF(I5&gt;=8,"超时未参评","")))</f>
        <v/>
      </c>
      <c r="M5" t="inlineStr"/>
    </row>
    <row r="6" ht="51" customHeight="1" s="1">
      <c r="A6" t="inlineStr">
        <is>
          <t>15816536066</t>
        </is>
      </c>
      <c r="B6" s="53" t="n">
        <v>46280.81394675926</v>
      </c>
      <c r="C6" t="inlineStr">
        <is>
          <t>潮安城区工作站</t>
        </is>
      </c>
      <c r="D6" t="inlineStr">
        <is>
          <t>吴家鸣</t>
        </is>
      </c>
      <c r="E6" t="inlineStr">
        <is>
          <t>蔡满煜</t>
        </is>
      </c>
      <c r="G6" t="inlineStr">
        <is>
          <t>超时</t>
        </is>
      </c>
      <c r="H6" t="inlineStr">
        <is>
          <t>是</t>
        </is>
      </c>
      <c r="I6" s="54">
        <f>(NOW()-J6)*24</f>
        <v/>
      </c>
      <c r="J6" s="53" t="n">
        <v>46280.89728009259</v>
      </c>
      <c r="K6" s="53" t="n">
        <v>46281.23061342593</v>
      </c>
      <c r="L6">
        <f>IF(AND(F6&lt;&gt;"已参评好",I6&gt;=5),"超5小时未参评",IF(I6&gt;=7,"超7小时未参评",IF(I6&gt;=8,"超时未参评","")))</f>
        <v/>
      </c>
      <c r="M6" t="inlineStr"/>
    </row>
    <row r="7" ht="51" customHeight="1" s="1">
      <c r="A7" t="inlineStr">
        <is>
          <t>13623093913</t>
        </is>
      </c>
      <c r="B7" s="53" t="n">
        <v>46280.84506944445</v>
      </c>
      <c r="C7" t="inlineStr">
        <is>
          <t>潮安城区工作站</t>
        </is>
      </c>
      <c r="D7" t="inlineStr">
        <is>
          <t>吴家鸣</t>
        </is>
      </c>
      <c r="E7" t="inlineStr">
        <is>
          <t>许美庆</t>
        </is>
      </c>
      <c r="G7" t="inlineStr">
        <is>
          <t>超时</t>
        </is>
      </c>
      <c r="H7" t="inlineStr">
        <is>
          <t>否</t>
        </is>
      </c>
      <c r="I7" s="54">
        <f>(NOW()-J7)*24</f>
        <v/>
      </c>
      <c r="J7" s="53" t="n">
        <v>46281.42840277778</v>
      </c>
      <c r="K7" s="53" t="n">
        <v>46281.76173611111</v>
      </c>
      <c r="L7">
        <f>IF(AND(F7&lt;&gt;"已参评好",I7&gt;=5),"超5小时未参评",IF(I7&gt;=7,"超7小时未参评",IF(I7&gt;=8,"超时未参评","")))</f>
        <v/>
      </c>
      <c r="M7" t="inlineStr"/>
    </row>
    <row r="8" ht="51" customHeight="1" s="1">
      <c r="A8" t="inlineStr">
        <is>
          <t>13827350555</t>
        </is>
      </c>
      <c r="B8" s="53" t="n">
        <v>46281.45203703704</v>
      </c>
      <c r="C8" t="inlineStr">
        <is>
          <t>韩江新城工作站</t>
        </is>
      </c>
      <c r="D8" t="inlineStr">
        <is>
          <t>邱培烁</t>
        </is>
      </c>
      <c r="E8" t="inlineStr">
        <is>
          <t>曾楚湘</t>
        </is>
      </c>
      <c r="G8" t="inlineStr">
        <is>
          <t>超时</t>
        </is>
      </c>
      <c r="H8" t="inlineStr">
        <is>
          <t>是</t>
        </is>
      </c>
      <c r="I8" s="54">
        <f>(NOW()-J8)*24</f>
        <v/>
      </c>
      <c r="J8" s="53" t="n">
        <v>46281.53537037037</v>
      </c>
      <c r="K8" s="53" t="n">
        <v>46281.8687037037</v>
      </c>
      <c r="L8">
        <f>IF(AND(F8&lt;&gt;"已参评好",I8&gt;=5),"超5小时未参评",IF(I8&gt;=7,"超7小时未参评",IF(I8&gt;=8,"超时未参评","")))</f>
        <v/>
      </c>
      <c r="M8" t="inlineStr"/>
    </row>
    <row r="9" ht="51" customHeight="1" s="1">
      <c r="A9" t="inlineStr">
        <is>
          <t>15807688231</t>
        </is>
      </c>
      <c r="B9" s="53" t="n">
        <v>46281.49472222223</v>
      </c>
      <c r="C9" t="inlineStr">
        <is>
          <t>彩塘东凤工作站</t>
        </is>
      </c>
      <c r="D9" t="inlineStr">
        <is>
          <t>丁锐涛</t>
        </is>
      </c>
      <c r="E9" t="inlineStr">
        <is>
          <t>陈海灿</t>
        </is>
      </c>
      <c r="G9" t="inlineStr">
        <is>
          <t>超时</t>
        </is>
      </c>
      <c r="H9" t="inlineStr">
        <is>
          <t>是</t>
        </is>
      </c>
      <c r="I9" s="54">
        <f>(NOW()-J9)*24</f>
        <v/>
      </c>
      <c r="J9" s="53" t="n">
        <v>46281.57805555555</v>
      </c>
      <c r="K9" s="53" t="n">
        <v>46281.91138888889</v>
      </c>
      <c r="L9">
        <f>IF(AND(F9&lt;&gt;"已参评好",I9&gt;=5),"超5小时未参评",IF(I9&gt;=7,"超7小时未参评",IF(I9&gt;=8,"超时未参评","")))</f>
        <v/>
      </c>
      <c r="M9" t="inlineStr"/>
    </row>
    <row r="10" ht="51" customHeight="1" s="1">
      <c r="A10" t="inlineStr">
        <is>
          <t>13923508988</t>
        </is>
      </c>
      <c r="B10" s="53" t="n">
        <v>46281.44581018519</v>
      </c>
      <c r="C10" t="inlineStr">
        <is>
          <t>古巷登塘工作站</t>
        </is>
      </c>
      <c r="D10" t="inlineStr">
        <is>
          <t>陈佳雄</t>
        </is>
      </c>
      <c r="E10" t="inlineStr">
        <is>
          <t>陈海荣</t>
        </is>
      </c>
      <c r="G10" t="inlineStr">
        <is>
          <t>超时</t>
        </is>
      </c>
      <c r="H10" t="inlineStr">
        <is>
          <t>是</t>
        </is>
      </c>
      <c r="I10" s="54">
        <f>(NOW()-J10)*24</f>
        <v/>
      </c>
      <c r="J10" s="53" t="n">
        <v>46281.52914351852</v>
      </c>
      <c r="K10" s="53" t="n">
        <v>46281.86247685185</v>
      </c>
      <c r="L10">
        <f>IF(AND(F10&lt;&gt;"已参评好",I10&gt;=5),"超5小时未参评",IF(I10&gt;=7,"超7小时未参评",IF(I10&gt;=8,"超时未参评","")))</f>
        <v/>
      </c>
      <c r="M10" t="inlineStr"/>
    </row>
    <row r="11" ht="51" customHeight="1" s="1">
      <c r="A11" t="inlineStr">
        <is>
          <t>13421086557</t>
        </is>
      </c>
      <c r="B11" s="53" t="n">
        <v>46281.52163194444</v>
      </c>
      <c r="C11" t="inlineStr">
        <is>
          <t>市区城北工作站</t>
        </is>
      </c>
      <c r="D11" t="inlineStr">
        <is>
          <t>陆锐荣</t>
        </is>
      </c>
      <c r="E11" t="inlineStr">
        <is>
          <t>陈宏章</t>
        </is>
      </c>
      <c r="G11" t="inlineStr">
        <is>
          <t>超时</t>
        </is>
      </c>
      <c r="H11" t="inlineStr">
        <is>
          <t>是</t>
        </is>
      </c>
      <c r="I11" s="54">
        <f>(NOW()-J11)*24</f>
        <v/>
      </c>
      <c r="J11" s="53" t="n">
        <v>46281.60496527778</v>
      </c>
      <c r="K11" s="53" t="n">
        <v>46281.93829861111</v>
      </c>
      <c r="L11">
        <f>IF(AND(F11&lt;&gt;"已参评好",I11&gt;=5),"超5小时未参评",IF(I11&gt;=7,"超7小时未参评",IF(I11&gt;=8,"超时未参评","")))</f>
        <v/>
      </c>
      <c r="M11" t="inlineStr"/>
    </row>
    <row r="12" ht="51" customHeight="1" s="1">
      <c r="A12" t="inlineStr">
        <is>
          <t>13534625997</t>
        </is>
      </c>
      <c r="B12" s="53" t="n">
        <v>46281.48222222222</v>
      </c>
      <c r="C12" t="inlineStr">
        <is>
          <t>市区城北工作站</t>
        </is>
      </c>
      <c r="D12" t="inlineStr">
        <is>
          <t>陆锐荣</t>
        </is>
      </c>
      <c r="E12" t="inlineStr">
        <is>
          <t>陈宏章</t>
        </is>
      </c>
      <c r="G12" t="inlineStr">
        <is>
          <t>超时</t>
        </is>
      </c>
      <c r="H12" t="inlineStr">
        <is>
          <t>是</t>
        </is>
      </c>
      <c r="I12" s="54">
        <f>(NOW()-J12)*24</f>
        <v/>
      </c>
      <c r="J12" s="53" t="n">
        <v>46281.56555555556</v>
      </c>
      <c r="K12" s="53" t="n">
        <v>46281.89888888889</v>
      </c>
      <c r="L12">
        <f>IF(AND(F12&lt;&gt;"已参评好",I12&gt;=5),"超5小时未参评",IF(I12&gt;=7,"超7小时未参评",IF(I12&gt;=8,"超时未参评","")))</f>
        <v/>
      </c>
      <c r="M12" t="inlineStr"/>
    </row>
    <row r="13" ht="51" customHeight="1" s="1">
      <c r="A13" t="inlineStr">
        <is>
          <t>13727903284</t>
        </is>
      </c>
      <c r="B13" s="53" t="n">
        <v>46281.47797453704</v>
      </c>
      <c r="C13" t="inlineStr">
        <is>
          <t>市区城南工作站</t>
        </is>
      </c>
      <c r="D13" t="inlineStr">
        <is>
          <t>陈理智</t>
        </is>
      </c>
      <c r="E13" t="inlineStr">
        <is>
          <t>陈林伟</t>
        </is>
      </c>
      <c r="G13" t="inlineStr">
        <is>
          <t>超时</t>
        </is>
      </c>
      <c r="H13" t="inlineStr">
        <is>
          <t>是</t>
        </is>
      </c>
      <c r="I13" s="54">
        <f>(NOW()-J13)*24</f>
        <v/>
      </c>
      <c r="J13" s="53" t="n">
        <v>46281.56130787037</v>
      </c>
      <c r="K13" s="53" t="n">
        <v>46281.8946412037</v>
      </c>
      <c r="L13">
        <f>IF(AND(F13&lt;&gt;"已参评好",I13&gt;=5),"超5小时未参评",IF(I13&gt;=7,"超7小时未参评",IF(I13&gt;=8,"超时未参评","")))</f>
        <v/>
      </c>
      <c r="M13" t="inlineStr"/>
    </row>
    <row r="14" ht="51" customHeight="1" s="1">
      <c r="A14" t="inlineStr">
        <is>
          <t>15917176677</t>
        </is>
      </c>
      <c r="B14" s="53" t="n">
        <v>46281.45047453704</v>
      </c>
      <c r="C14" t="inlineStr">
        <is>
          <t>瓷都枫溪工作站</t>
        </is>
      </c>
      <c r="D14" t="inlineStr">
        <is>
          <t>许守锦</t>
        </is>
      </c>
      <c r="E14" t="inlineStr">
        <is>
          <t>陈庆海</t>
        </is>
      </c>
      <c r="F14" t="inlineStr">
        <is>
          <t>已参评好</t>
        </is>
      </c>
      <c r="G14" t="inlineStr">
        <is>
          <t>超时</t>
        </is>
      </c>
      <c r="H14" t="inlineStr">
        <is>
          <t>是</t>
        </is>
      </c>
      <c r="I14" s="54">
        <f>(NOW()-J14)*24</f>
        <v/>
      </c>
      <c r="J14" s="53" t="n">
        <v>46281.53380787037</v>
      </c>
      <c r="K14" s="53" t="n">
        <v>46281.8671412037</v>
      </c>
      <c r="L14">
        <f>IF(AND(F14&lt;&gt;"已参评好",I14&gt;=5),"超5小时未参评",IF(I14&gt;=7,"超7小时未参评",IF(I14&gt;=8,"超时未参评","")))</f>
        <v/>
      </c>
      <c r="M14" t="inlineStr">
        <is>
          <t>已参评</t>
        </is>
      </c>
    </row>
    <row r="15" ht="34" customHeight="1" s="1">
      <c r="A15" t="inlineStr">
        <is>
          <t>13433752634</t>
        </is>
      </c>
      <c r="B15" s="53" t="n">
        <v>46281.47790509259</v>
      </c>
      <c r="C15" t="inlineStr">
        <is>
          <t>韩江新城工作站</t>
        </is>
      </c>
      <c r="D15" t="inlineStr">
        <is>
          <t>邱培烁</t>
        </is>
      </c>
      <c r="E15" t="inlineStr">
        <is>
          <t>陈少煌</t>
        </is>
      </c>
      <c r="G15" t="inlineStr">
        <is>
          <t>超时</t>
        </is>
      </c>
      <c r="H15" t="inlineStr">
        <is>
          <t>是</t>
        </is>
      </c>
      <c r="I15" s="54">
        <f>(NOW()-J15)*24</f>
        <v/>
      </c>
      <c r="J15" s="53" t="n">
        <v>46281.56123842593</v>
      </c>
      <c r="K15" s="53" t="n">
        <v>46281.89457175926</v>
      </c>
      <c r="L15">
        <f>IF(AND(F15&lt;&gt;"已参评好",I15&gt;=5),"超5小时未参评",IF(I15&gt;=7,"超7小时未参评",IF(I15&gt;=8,"超时未参评","")))</f>
        <v/>
      </c>
      <c r="M15" t="inlineStr"/>
    </row>
    <row r="16" ht="51" customHeight="1" s="1">
      <c r="A16" t="inlineStr">
        <is>
          <t>15814921589</t>
        </is>
      </c>
      <c r="B16" s="53" t="n">
        <v>46281.46678240741</v>
      </c>
      <c r="C16" t="inlineStr">
        <is>
          <t>市区城南工作站</t>
        </is>
      </c>
      <c r="D16" t="inlineStr">
        <is>
          <t>陈理智</t>
        </is>
      </c>
      <c r="E16" t="inlineStr">
        <is>
          <t>陈涛</t>
        </is>
      </c>
      <c r="G16" t="inlineStr">
        <is>
          <t>超时</t>
        </is>
      </c>
      <c r="H16" t="inlineStr">
        <is>
          <t>是</t>
        </is>
      </c>
      <c r="I16" s="54">
        <f>(NOW()-J16)*24</f>
        <v/>
      </c>
      <c r="J16" s="53" t="n">
        <v>46281.55011574074</v>
      </c>
      <c r="K16" s="53" t="n">
        <v>46281.88344907408</v>
      </c>
      <c r="L16">
        <f>IF(AND(F16&lt;&gt;"已参评好",I16&gt;=5),"超5小时未参评",IF(I16&gt;=7,"超7小时未参评",IF(I16&gt;=8,"超时未参评","")))</f>
        <v/>
      </c>
      <c r="M16" t="inlineStr"/>
    </row>
    <row r="17" ht="51" customHeight="1" s="1">
      <c r="A17" t="inlineStr">
        <is>
          <t>13192113208</t>
        </is>
      </c>
      <c r="B17" s="53" t="n">
        <v>46281.5066087963</v>
      </c>
      <c r="C17" t="inlineStr">
        <is>
          <t>市区城南工作站</t>
        </is>
      </c>
      <c r="D17" t="inlineStr">
        <is>
          <t>陈理智</t>
        </is>
      </c>
      <c r="E17" t="inlineStr">
        <is>
          <t>陈涛</t>
        </is>
      </c>
      <c r="G17" t="inlineStr">
        <is>
          <t>超时</t>
        </is>
      </c>
      <c r="H17" t="inlineStr">
        <is>
          <t>是</t>
        </is>
      </c>
      <c r="I17" s="54">
        <f>(NOW()-J17)*24</f>
        <v/>
      </c>
      <c r="J17" s="53" t="n">
        <v>46281.58994212963</v>
      </c>
      <c r="K17" s="53" t="n">
        <v>46281.92327546296</v>
      </c>
      <c r="L17">
        <f>IF(AND(F17&lt;&gt;"已参评好",I17&gt;=5),"超5小时未参评",IF(I17&gt;=7,"超7小时未参评",IF(I17&gt;=8,"超时未参评","")))</f>
        <v/>
      </c>
      <c r="M17" t="inlineStr"/>
    </row>
    <row r="18" ht="51" customHeight="1" s="1">
      <c r="A18" t="inlineStr">
        <is>
          <t>15807683705</t>
        </is>
      </c>
      <c r="B18" s="53" t="n">
        <v>46281.47336805556</v>
      </c>
      <c r="C18" t="inlineStr">
        <is>
          <t>饶平城区工作站</t>
        </is>
      </c>
      <c r="D18" t="inlineStr">
        <is>
          <t>陈泽鹏</t>
        </is>
      </c>
      <c r="E18" t="inlineStr">
        <is>
          <t>陈旭钦</t>
        </is>
      </c>
      <c r="G18" t="inlineStr">
        <is>
          <t>超时</t>
        </is>
      </c>
      <c r="H18" t="inlineStr">
        <is>
          <t>是</t>
        </is>
      </c>
      <c r="I18" s="54">
        <f>(NOW()-J18)*24</f>
        <v/>
      </c>
      <c r="J18" s="53" t="n">
        <v>46281.55670138889</v>
      </c>
      <c r="K18" s="53" t="n">
        <v>46281.89003472222</v>
      </c>
      <c r="L18">
        <f>IF(AND(F18&lt;&gt;"已参评好",I18&gt;=5),"超5小时未参评",IF(I18&gt;=7,"超7小时未参评",IF(I18&gt;=8,"超时未参评","")))</f>
        <v/>
      </c>
      <c r="M18" t="inlineStr"/>
    </row>
    <row r="19" ht="51" customHeight="1" s="1">
      <c r="A19" t="inlineStr">
        <is>
          <t>15919518055</t>
        </is>
      </c>
      <c r="B19" s="53" t="n">
        <v>46281.49494212963</v>
      </c>
      <c r="C19" t="inlineStr">
        <is>
          <t>潮安城区工作站</t>
        </is>
      </c>
      <c r="D19" t="inlineStr">
        <is>
          <t>吴家鸣</t>
        </is>
      </c>
      <c r="E19" t="inlineStr">
        <is>
          <t>陈有鑫</t>
        </is>
      </c>
      <c r="G19" t="inlineStr">
        <is>
          <t>超时</t>
        </is>
      </c>
      <c r="H19" t="inlineStr">
        <is>
          <t>是</t>
        </is>
      </c>
      <c r="I19" s="54">
        <f>(NOW()-J19)*24</f>
        <v/>
      </c>
      <c r="J19" s="53" t="n">
        <v>46281.57827546296</v>
      </c>
      <c r="K19" s="53" t="n">
        <v>46281.9116087963</v>
      </c>
      <c r="L19">
        <f>IF(AND(F19&lt;&gt;"已参评好",I19&gt;=5),"超5小时未参评",IF(I19&gt;=7,"超7小时未参评",IF(I19&gt;=8,"超时未参评","")))</f>
        <v/>
      </c>
      <c r="M19" t="inlineStr"/>
    </row>
    <row r="20" ht="51" customHeight="1" s="1">
      <c r="A20" t="inlineStr">
        <is>
          <t>15976337652</t>
        </is>
      </c>
      <c r="B20" s="53" t="n">
        <v>46281.53116898148</v>
      </c>
      <c r="C20" t="inlineStr">
        <is>
          <t>市区城北工作站</t>
        </is>
      </c>
      <c r="D20" t="inlineStr">
        <is>
          <t>陆锐荣</t>
        </is>
      </c>
      <c r="E20" t="inlineStr">
        <is>
          <t>陈卓俊</t>
        </is>
      </c>
      <c r="G20" t="inlineStr">
        <is>
          <t>超时</t>
        </is>
      </c>
      <c r="H20" t="inlineStr">
        <is>
          <t>是</t>
        </is>
      </c>
      <c r="I20" s="54">
        <f>(NOW()-J20)*24</f>
        <v/>
      </c>
      <c r="J20" s="53" t="n">
        <v>46281.61450231481</v>
      </c>
      <c r="K20" s="53" t="n">
        <v>46281.94783564815</v>
      </c>
      <c r="L20">
        <f>IF(AND(F20&lt;&gt;"已参评好",I20&gt;=5),"超5小时未参评",IF(I20&gt;=7,"超7小时未参评",IF(I20&gt;=8,"超时未参评","")))</f>
        <v/>
      </c>
      <c r="M20" t="inlineStr"/>
    </row>
    <row r="21" ht="51" customHeight="1" s="1">
      <c r="A21" t="inlineStr">
        <is>
          <t>13553754664</t>
        </is>
      </c>
      <c r="B21" s="53" t="n">
        <v>46281.46273148148</v>
      </c>
      <c r="C21" t="inlineStr">
        <is>
          <t>韩江新城工作站</t>
        </is>
      </c>
      <c r="D21" t="inlineStr">
        <is>
          <t>邱培烁</t>
        </is>
      </c>
      <c r="E21" t="inlineStr">
        <is>
          <t>高科文</t>
        </is>
      </c>
      <c r="G21" t="inlineStr">
        <is>
          <t>超时</t>
        </is>
      </c>
      <c r="H21" t="inlineStr">
        <is>
          <t>是</t>
        </is>
      </c>
      <c r="I21" s="54">
        <f>(NOW()-J21)*24</f>
        <v/>
      </c>
      <c r="J21" s="53" t="n">
        <v>46281.54606481481</v>
      </c>
      <c r="K21" s="53" t="n">
        <v>46281.87939814815</v>
      </c>
      <c r="L21">
        <f>IF(AND(F21&lt;&gt;"已参评好",I21&gt;=5),"超5小时未参评",IF(I21&gt;=7,"超7小时未参评",IF(I21&gt;=8,"超时未参评","")))</f>
        <v/>
      </c>
      <c r="M21" t="inlineStr"/>
    </row>
    <row r="22" ht="51" customHeight="1" s="1">
      <c r="A22" t="inlineStr">
        <is>
          <t>13539381989</t>
        </is>
      </c>
      <c r="B22" s="53" t="n">
        <v>46281.59875</v>
      </c>
      <c r="C22" t="inlineStr">
        <is>
          <t>市区城南工作站</t>
        </is>
      </c>
      <c r="D22" t="inlineStr">
        <is>
          <t>陈理智</t>
        </is>
      </c>
      <c r="E22" t="inlineStr">
        <is>
          <t>黄钿</t>
        </is>
      </c>
      <c r="G22" t="inlineStr">
        <is>
          <t>未超8小时</t>
        </is>
      </c>
      <c r="H22" t="inlineStr">
        <is>
          <t>是</t>
        </is>
      </c>
      <c r="I22" s="54">
        <f>(NOW()-J22)*24</f>
        <v/>
      </c>
      <c r="J22" s="53" t="n">
        <v>46281.68208333333</v>
      </c>
      <c r="K22" s="53" t="n">
        <v>46282.01541666667</v>
      </c>
      <c r="L22">
        <f>IF(AND(F22&lt;&gt;"已参评好",I22&gt;=5),"超5小时未参评",IF(I22&gt;=7,"超7小时未参评",IF(I22&gt;=8,"超时未参评","")))</f>
        <v/>
      </c>
      <c r="M22" t="inlineStr"/>
    </row>
    <row r="23" ht="51" customHeight="1" s="1">
      <c r="A23" t="inlineStr">
        <is>
          <t>13553721702</t>
        </is>
      </c>
      <c r="B23" s="53" t="n">
        <v>46281.50260416666</v>
      </c>
      <c r="C23" t="inlineStr">
        <is>
          <t>彩塘东凤工作站</t>
        </is>
      </c>
      <c r="D23" t="inlineStr">
        <is>
          <t>丁锐涛</t>
        </is>
      </c>
      <c r="E23" t="inlineStr">
        <is>
          <t>黄钦淳</t>
        </is>
      </c>
      <c r="G23" t="inlineStr">
        <is>
          <t>超时</t>
        </is>
      </c>
      <c r="H23" t="inlineStr">
        <is>
          <t>是</t>
        </is>
      </c>
      <c r="I23" s="54">
        <f>(NOW()-J23)*24</f>
        <v/>
      </c>
      <c r="J23" s="53" t="n">
        <v>46281.5859375</v>
      </c>
      <c r="K23" s="53" t="n">
        <v>46281.91927083334</v>
      </c>
      <c r="L23">
        <f>IF(AND(F23&lt;&gt;"已参评好",I23&gt;=5),"超5小时未参评",IF(I23&gt;=7,"超7小时未参评",IF(I23&gt;=8,"超时未参评","")))</f>
        <v/>
      </c>
      <c r="M23" t="inlineStr"/>
    </row>
    <row r="24" ht="51" customHeight="1" s="1">
      <c r="A24" t="inlineStr">
        <is>
          <t>13413754803</t>
        </is>
      </c>
      <c r="B24" s="53" t="n">
        <v>46281.48037037037</v>
      </c>
      <c r="C24" t="inlineStr">
        <is>
          <t>市区城南工作站</t>
        </is>
      </c>
      <c r="D24" t="inlineStr">
        <is>
          <t>陈理智</t>
        </is>
      </c>
      <c r="E24" t="inlineStr">
        <is>
          <t>李伟</t>
        </is>
      </c>
      <c r="G24" t="inlineStr">
        <is>
          <t>超时</t>
        </is>
      </c>
      <c r="H24" t="inlineStr">
        <is>
          <t>是</t>
        </is>
      </c>
      <c r="I24" s="54">
        <f>(NOW()-J24)*24</f>
        <v/>
      </c>
      <c r="J24" s="53" t="n">
        <v>46281.5637037037</v>
      </c>
      <c r="K24" s="53" t="n">
        <v>46281.89703703704</v>
      </c>
      <c r="L24">
        <f>IF(AND(F24&lt;&gt;"已参评好",I24&gt;=5),"超5小时未参评",IF(I24&gt;=7,"超7小时未参评",IF(I24&gt;=8,"超时未参评","")))</f>
        <v/>
      </c>
      <c r="M24" t="inlineStr"/>
    </row>
    <row r="25" ht="51" customHeight="1" s="1">
      <c r="A25" t="inlineStr">
        <is>
          <t>15207684414</t>
        </is>
      </c>
      <c r="B25" s="53" t="n">
        <v>46281.60847222222</v>
      </c>
      <c r="C25" t="inlineStr">
        <is>
          <t>市区城南工作站</t>
        </is>
      </c>
      <c r="D25" t="inlineStr">
        <is>
          <t>陈理智</t>
        </is>
      </c>
      <c r="E25" t="inlineStr">
        <is>
          <t>林佳宏</t>
        </is>
      </c>
      <c r="G25" t="inlineStr">
        <is>
          <t>未超8小时</t>
        </is>
      </c>
      <c r="H25" t="inlineStr">
        <is>
          <t>是</t>
        </is>
      </c>
      <c r="I25" s="54">
        <f>(NOW()-J25)*24</f>
        <v/>
      </c>
      <c r="J25" s="53" t="n">
        <v>46281.69180555556</v>
      </c>
      <c r="K25" s="53" t="n">
        <v>46282.02513888889</v>
      </c>
      <c r="L25">
        <f>IF(AND(F25&lt;&gt;"已参评好",I25&gt;=5),"超5小时未参评",IF(I25&gt;=7,"超7小时未参评",IF(I25&gt;=8,"超时未参评","")))</f>
        <v/>
      </c>
      <c r="M25" t="inlineStr"/>
    </row>
    <row r="26" ht="51" customHeight="1" s="1">
      <c r="A26" t="inlineStr">
        <is>
          <t>13715757999</t>
        </is>
      </c>
      <c r="B26" s="53" t="n">
        <v>46281.60768518518</v>
      </c>
      <c r="C26" t="inlineStr">
        <is>
          <t>市区城南工作站</t>
        </is>
      </c>
      <c r="D26" t="inlineStr">
        <is>
          <t>陈理智</t>
        </is>
      </c>
      <c r="E26" t="inlineStr">
        <is>
          <t>林佳宏</t>
        </is>
      </c>
      <c r="G26" t="inlineStr">
        <is>
          <t>未超8小时</t>
        </is>
      </c>
      <c r="H26" t="inlineStr">
        <is>
          <t>是</t>
        </is>
      </c>
      <c r="I26" s="54">
        <f>(NOW()-J26)*24</f>
        <v/>
      </c>
      <c r="J26" s="53" t="n">
        <v>46281.69101851852</v>
      </c>
      <c r="K26" s="53" t="n">
        <v>46282.02435185185</v>
      </c>
      <c r="L26">
        <f>IF(AND(F26&lt;&gt;"已参评好",I26&gt;=5),"超5小时未参评",IF(I26&gt;=7,"超7小时未参评",IF(I26&gt;=8,"超时未参评","")))</f>
        <v/>
      </c>
      <c r="M26" t="inlineStr"/>
    </row>
    <row r="27" ht="51" customHeight="1" s="1">
      <c r="A27" t="inlineStr">
        <is>
          <t>19849261609</t>
        </is>
      </c>
      <c r="B27" s="53" t="n">
        <v>46281.49561342593</v>
      </c>
      <c r="C27" t="inlineStr">
        <is>
          <t>市区城北工作站</t>
        </is>
      </c>
      <c r="D27" t="inlineStr">
        <is>
          <t>陆锐荣</t>
        </is>
      </c>
      <c r="E27" t="inlineStr">
        <is>
          <t>林金旭</t>
        </is>
      </c>
      <c r="G27" t="inlineStr">
        <is>
          <t>超时</t>
        </is>
      </c>
      <c r="H27" t="inlineStr">
        <is>
          <t>是</t>
        </is>
      </c>
      <c r="I27" s="54">
        <f>(NOW()-J27)*24</f>
        <v/>
      </c>
      <c r="J27" s="53" t="n">
        <v>46281.57894675926</v>
      </c>
      <c r="K27" s="53" t="n">
        <v>46281.91228009259</v>
      </c>
      <c r="L27">
        <f>IF(AND(F27&lt;&gt;"已参评好",I27&gt;=5),"超5小时未参评",IF(I27&gt;=7,"超7小时未参评",IF(I27&gt;=8,"超时未参评","")))</f>
        <v/>
      </c>
      <c r="M27" t="inlineStr"/>
    </row>
    <row r="28" ht="51" customHeight="1" s="1">
      <c r="A28" t="inlineStr">
        <is>
          <t>18820377550</t>
        </is>
      </c>
      <c r="B28" s="53" t="n">
        <v>46281.41837962963</v>
      </c>
      <c r="C28" t="inlineStr">
        <is>
          <t>饶平西片工作站</t>
        </is>
      </c>
      <c r="D28" t="inlineStr">
        <is>
          <t>吴泽镐</t>
        </is>
      </c>
      <c r="E28" t="inlineStr">
        <is>
          <t>林锦州</t>
        </is>
      </c>
      <c r="G28" t="inlineStr">
        <is>
          <t>超时</t>
        </is>
      </c>
      <c r="H28" t="inlineStr">
        <is>
          <t>是</t>
        </is>
      </c>
      <c r="I28" s="54">
        <f>(NOW()-J28)*24</f>
        <v/>
      </c>
      <c r="J28" s="53" t="n">
        <v>46281.50171296296</v>
      </c>
      <c r="K28" s="53" t="n">
        <v>46281.8350462963</v>
      </c>
      <c r="L28">
        <f>IF(AND(F28&lt;&gt;"已参评好",I28&gt;=5),"超5小时未参评",IF(I28&gt;=7,"超7小时未参评",IF(I28&gt;=8,"超时未参评","")))</f>
        <v/>
      </c>
      <c r="M28" t="inlineStr"/>
    </row>
    <row r="29" ht="51" customHeight="1" s="1">
      <c r="A29" t="inlineStr">
        <is>
          <t>13600125828</t>
        </is>
      </c>
      <c r="B29" s="53" t="n">
        <v>46281.52981481481</v>
      </c>
      <c r="C29" t="inlineStr">
        <is>
          <t>古巷登塘工作站</t>
        </is>
      </c>
      <c r="D29" t="inlineStr">
        <is>
          <t>陈佳雄</t>
        </is>
      </c>
      <c r="E29" t="inlineStr">
        <is>
          <t>卢泽思</t>
        </is>
      </c>
      <c r="G29" t="inlineStr">
        <is>
          <t>超时</t>
        </is>
      </c>
      <c r="H29" t="inlineStr">
        <is>
          <t>是</t>
        </is>
      </c>
      <c r="I29" s="54">
        <f>(NOW()-J29)*24</f>
        <v/>
      </c>
      <c r="J29" s="53" t="n">
        <v>46281.61314814815</v>
      </c>
      <c r="K29" s="53" t="n">
        <v>46281.94648148148</v>
      </c>
      <c r="L29">
        <f>IF(AND(F29&lt;&gt;"已参评好",I29&gt;=5),"超5小时未参评",IF(I29&gt;=7,"超7小时未参评",IF(I29&gt;=8,"超时未参评","")))</f>
        <v/>
      </c>
      <c r="M29" t="inlineStr"/>
    </row>
    <row r="30" ht="51" customHeight="1" s="1">
      <c r="A30" t="inlineStr">
        <is>
          <t>15820150488</t>
        </is>
      </c>
      <c r="B30" s="53" t="n">
        <v>46281.56115740741</v>
      </c>
      <c r="C30" t="inlineStr">
        <is>
          <t>古巷登塘工作站</t>
        </is>
      </c>
      <c r="D30" t="inlineStr">
        <is>
          <t>陈佳雄</t>
        </is>
      </c>
      <c r="E30" t="inlineStr">
        <is>
          <t>卢泽思</t>
        </is>
      </c>
      <c r="G30" t="inlineStr">
        <is>
          <t>超时</t>
        </is>
      </c>
      <c r="H30" t="inlineStr">
        <is>
          <t>是</t>
        </is>
      </c>
      <c r="I30" s="54">
        <f>(NOW()-J30)*24</f>
        <v/>
      </c>
      <c r="J30" s="53" t="n">
        <v>46281.64449074074</v>
      </c>
      <c r="K30" s="53" t="n">
        <v>46281.97782407407</v>
      </c>
      <c r="L30">
        <f>IF(AND(F30&lt;&gt;"已参评好",I30&gt;=5),"超5小时未参评",IF(I30&gt;=7,"超7小时未参评",IF(I30&gt;=8,"超时未参评","")))</f>
        <v/>
      </c>
      <c r="M30" t="inlineStr"/>
    </row>
    <row r="31" ht="51" customHeight="1" s="1">
      <c r="A31" t="inlineStr">
        <is>
          <t>13727960557</t>
        </is>
      </c>
      <c r="B31" s="53" t="n">
        <v>46281.46775462963</v>
      </c>
      <c r="C31" t="inlineStr">
        <is>
          <t>古巷登塘工作站</t>
        </is>
      </c>
      <c r="D31" t="inlineStr">
        <is>
          <t>陈佳雄</t>
        </is>
      </c>
      <c r="E31" t="inlineStr">
        <is>
          <t>邱瑞斯</t>
        </is>
      </c>
      <c r="G31" t="inlineStr">
        <is>
          <t>超时</t>
        </is>
      </c>
      <c r="H31" t="inlineStr">
        <is>
          <t>是</t>
        </is>
      </c>
      <c r="I31" s="54">
        <f>(NOW()-J31)*24</f>
        <v/>
      </c>
      <c r="J31" s="53" t="n">
        <v>46281.55108796297</v>
      </c>
      <c r="K31" s="53" t="n">
        <v>46281.88442129629</v>
      </c>
      <c r="L31">
        <f>IF(AND(F31&lt;&gt;"已参评好",I31&gt;=5),"超5小时未参评",IF(I31&gt;=7,"超7小时未参评",IF(I31&gt;=8,"超时未参评","")))</f>
        <v/>
      </c>
      <c r="M31" t="inlineStr"/>
    </row>
    <row r="32" ht="51" customHeight="1" s="1">
      <c r="A32" t="inlineStr">
        <is>
          <t>13828352321</t>
        </is>
      </c>
      <c r="B32" s="53" t="n">
        <v>46281.42934027778</v>
      </c>
      <c r="C32" t="inlineStr">
        <is>
          <t>市区城南工作站</t>
        </is>
      </c>
      <c r="D32" t="inlineStr">
        <is>
          <t>陈理智</t>
        </is>
      </c>
      <c r="E32" t="inlineStr">
        <is>
          <t>阮少寅</t>
        </is>
      </c>
      <c r="G32" t="inlineStr">
        <is>
          <t>超时</t>
        </is>
      </c>
      <c r="H32" t="inlineStr">
        <is>
          <t>是</t>
        </is>
      </c>
      <c r="I32" s="54">
        <f>(NOW()-J32)*24</f>
        <v/>
      </c>
      <c r="J32" s="53" t="n">
        <v>46281.51267361111</v>
      </c>
      <c r="K32" s="53" t="n">
        <v>46281.84600694444</v>
      </c>
      <c r="L32">
        <f>IF(AND(F32&lt;&gt;"已参评好",I32&gt;=5),"超5小时未参评",IF(I32&gt;=7,"超7小时未参评",IF(I32&gt;=8,"超时未参评","")))</f>
        <v/>
      </c>
      <c r="M32" t="inlineStr"/>
    </row>
    <row r="33" ht="51" customHeight="1" s="1">
      <c r="A33" t="inlineStr">
        <is>
          <t>15913060572</t>
        </is>
      </c>
      <c r="B33" s="53" t="n">
        <v>46281.54956018519</v>
      </c>
      <c r="C33" t="inlineStr">
        <is>
          <t>市区城南工作站</t>
        </is>
      </c>
      <c r="D33" t="inlineStr">
        <is>
          <t>陈理智</t>
        </is>
      </c>
      <c r="E33" t="inlineStr">
        <is>
          <t>阮少寅</t>
        </is>
      </c>
      <c r="G33" t="inlineStr">
        <is>
          <t>超时</t>
        </is>
      </c>
      <c r="H33" t="inlineStr">
        <is>
          <t>是</t>
        </is>
      </c>
      <c r="I33" s="54">
        <f>(NOW()-J33)*24</f>
        <v/>
      </c>
      <c r="J33" s="53" t="n">
        <v>46281.63289351852</v>
      </c>
      <c r="K33" s="53" t="n">
        <v>46281.96622685185</v>
      </c>
      <c r="L33">
        <f>IF(AND(F33&lt;&gt;"已参评好",I33&gt;=5),"超5小时未参评",IF(I33&gt;=7,"超7小时未参评",IF(I33&gt;=8,"超时未参评","")))</f>
        <v/>
      </c>
      <c r="M33" t="inlineStr"/>
    </row>
    <row r="34" ht="51" customHeight="1" s="1">
      <c r="A34" t="inlineStr">
        <is>
          <t>13025316156</t>
        </is>
      </c>
      <c r="B34" s="53" t="n">
        <v>46281.62446759259</v>
      </c>
      <c r="C34" t="inlineStr">
        <is>
          <t>彩塘东凤装维工作站</t>
        </is>
      </c>
      <c r="D34" t="inlineStr">
        <is>
          <t>丁锐涛</t>
        </is>
      </c>
      <c r="E34" t="inlineStr">
        <is>
          <t>沈胜辉</t>
        </is>
      </c>
      <c r="G34" t="inlineStr">
        <is>
          <t>未超8小时</t>
        </is>
      </c>
      <c r="H34" t="inlineStr">
        <is>
          <t>是</t>
        </is>
      </c>
      <c r="I34" s="54">
        <f>(NOW()-J34)*24</f>
        <v/>
      </c>
      <c r="J34" s="53" t="n">
        <v>46281.70780092593</v>
      </c>
      <c r="K34" s="53" t="n">
        <v>46282.04113425926</v>
      </c>
      <c r="L34">
        <f>IF(AND(F34&lt;&gt;"已参评好",I34&gt;=5),"超5小时未参评",IF(I34&gt;=7,"超7小时未参评",IF(I34&gt;=8,"超时未参评","")))</f>
        <v/>
      </c>
      <c r="M34" t="inlineStr"/>
    </row>
    <row r="35" ht="51" customHeight="1" s="1">
      <c r="A35" t="inlineStr">
        <is>
          <t>18927149815</t>
        </is>
      </c>
      <c r="B35" s="53" t="n">
        <v>46281.48424768518</v>
      </c>
      <c r="C35" t="inlineStr">
        <is>
          <t>浮洋网格</t>
        </is>
      </c>
      <c r="D35" t="inlineStr">
        <is>
          <t>曾声锦</t>
        </is>
      </c>
      <c r="E35" t="inlineStr">
        <is>
          <t>苏枫</t>
        </is>
      </c>
      <c r="G35" t="inlineStr">
        <is>
          <t>超时</t>
        </is>
      </c>
      <c r="H35" t="inlineStr">
        <is>
          <t>是</t>
        </is>
      </c>
      <c r="I35" s="54">
        <f>(NOW()-J35)*24</f>
        <v/>
      </c>
      <c r="J35" s="53" t="n">
        <v>46281.56758101852</v>
      </c>
      <c r="K35" s="53" t="n">
        <v>46281.90091435185</v>
      </c>
      <c r="L35">
        <f>IF(AND(F35&lt;&gt;"已参评好",I35&gt;=5),"超5小时未参评",IF(I35&gt;=7,"超7小时未参评",IF(I35&gt;=8,"超时未参评","")))</f>
        <v/>
      </c>
      <c r="M35" t="inlineStr"/>
    </row>
    <row r="36" ht="51" customHeight="1" s="1">
      <c r="A36" t="inlineStr">
        <is>
          <t>17811524668</t>
        </is>
      </c>
      <c r="B36" s="53" t="n">
        <v>46281.54421296297</v>
      </c>
      <c r="C36" t="inlineStr">
        <is>
          <t>彩塘东凤工作站</t>
        </is>
      </c>
      <c r="D36" t="inlineStr">
        <is>
          <t>丁锐涛</t>
        </is>
      </c>
      <c r="E36" t="inlineStr">
        <is>
          <t>王锋</t>
        </is>
      </c>
      <c r="G36" t="inlineStr">
        <is>
          <t>超时</t>
        </is>
      </c>
      <c r="H36" t="inlineStr">
        <is>
          <t>是</t>
        </is>
      </c>
      <c r="I36" s="54">
        <f>(NOW()-J36)*24</f>
        <v/>
      </c>
      <c r="J36" s="53" t="n">
        <v>46281.62754629629</v>
      </c>
      <c r="K36" s="53" t="n">
        <v>46281.96087962963</v>
      </c>
      <c r="L36">
        <f>IF(AND(F36&lt;&gt;"已参评好",I36&gt;=5),"超5小时未参评",IF(I36&gt;=7,"超7小时未参评",IF(I36&gt;=8,"超时未参评","")))</f>
        <v/>
      </c>
      <c r="M36" t="inlineStr"/>
    </row>
    <row r="37" ht="51" customHeight="1" s="1">
      <c r="A37" t="inlineStr">
        <is>
          <t>15919553834</t>
        </is>
      </c>
      <c r="B37" s="53" t="n">
        <v>46281.45090277777</v>
      </c>
      <c r="C37" t="inlineStr">
        <is>
          <t>饶平中片工作站</t>
        </is>
      </c>
      <c r="D37" t="inlineStr">
        <is>
          <t>郑洽祥</t>
        </is>
      </c>
      <c r="E37" t="inlineStr">
        <is>
          <t>王少永</t>
        </is>
      </c>
      <c r="G37" t="inlineStr">
        <is>
          <t>超时</t>
        </is>
      </c>
      <c r="H37" t="inlineStr">
        <is>
          <t>是</t>
        </is>
      </c>
      <c r="I37" s="54">
        <f>(NOW()-J37)*24</f>
        <v/>
      </c>
      <c r="J37" s="53" t="n">
        <v>46281.53423611111</v>
      </c>
      <c r="K37" s="53" t="n">
        <v>46281.86756944445</v>
      </c>
      <c r="L37">
        <f>IF(AND(F37&lt;&gt;"已参评好",I37&gt;=5),"超5小时未参评",IF(I37&gt;=7,"超7小时未参评",IF(I37&gt;=8,"超时未参评","")))</f>
        <v/>
      </c>
      <c r="M37" t="inlineStr"/>
    </row>
    <row r="38" ht="34" customHeight="1" s="1">
      <c r="A38" t="inlineStr">
        <is>
          <t>13690060636</t>
        </is>
      </c>
      <c r="B38" s="53" t="n">
        <v>46281.53938657408</v>
      </c>
      <c r="C38" t="inlineStr">
        <is>
          <t>瓷都枫溪工作站</t>
        </is>
      </c>
      <c r="D38" t="inlineStr">
        <is>
          <t>许守锦</t>
        </is>
      </c>
      <c r="E38" t="inlineStr">
        <is>
          <t>温锈洪</t>
        </is>
      </c>
      <c r="G38" t="inlineStr">
        <is>
          <t>超时</t>
        </is>
      </c>
      <c r="H38" t="inlineStr">
        <is>
          <t>是</t>
        </is>
      </c>
      <c r="I38" s="54">
        <f>(NOW()-J38)*24</f>
        <v/>
      </c>
      <c r="J38" s="53" t="n">
        <v>46281.62271990741</v>
      </c>
      <c r="K38" s="53" t="n">
        <v>46281.95605324074</v>
      </c>
      <c r="L38">
        <f>IF(AND(F38&lt;&gt;"已参评好",I38&gt;=5),"超5小时未参评",IF(I38&gt;=7,"超7小时未参评",IF(I38&gt;=8,"超时未参评","")))</f>
        <v/>
      </c>
      <c r="M38" t="inlineStr"/>
    </row>
    <row r="39" ht="51" customHeight="1" s="1">
      <c r="A39" t="inlineStr">
        <is>
          <t>15976341880</t>
        </is>
      </c>
      <c r="B39" s="53" t="n">
        <v>46281.5283449074</v>
      </c>
      <c r="C39" t="inlineStr">
        <is>
          <t>浮洋网格</t>
        </is>
      </c>
      <c r="D39" t="inlineStr">
        <is>
          <t>曾声锦</t>
        </is>
      </c>
      <c r="E39" t="inlineStr">
        <is>
          <t>吴伟</t>
        </is>
      </c>
      <c r="G39" t="inlineStr">
        <is>
          <t>超时</t>
        </is>
      </c>
      <c r="H39" t="inlineStr">
        <is>
          <t>是</t>
        </is>
      </c>
      <c r="I39" s="54">
        <f>(NOW()-J39)*24</f>
        <v/>
      </c>
      <c r="J39" s="53" t="n">
        <v>46281.61167824074</v>
      </c>
      <c r="K39" s="53" t="n">
        <v>46281.94501157408</v>
      </c>
      <c r="L39">
        <f>IF(AND(F39&lt;&gt;"已参评好",I39&gt;=5),"超5小时未参评",IF(I39&gt;=7,"超7小时未参评",IF(I39&gt;=8,"超时未参评","")))</f>
        <v/>
      </c>
      <c r="M39" t="inlineStr"/>
    </row>
    <row r="40">
      <c r="A40" t="inlineStr">
        <is>
          <t>15820144404</t>
        </is>
      </c>
      <c r="B40" s="53" t="n">
        <v>46281.44333333334</v>
      </c>
      <c r="C40" t="inlineStr">
        <is>
          <t>江东龙湖工作站</t>
        </is>
      </c>
      <c r="D40" t="inlineStr">
        <is>
          <t>郑州杰</t>
        </is>
      </c>
      <c r="E40" t="inlineStr">
        <is>
          <t>谢泽华</t>
        </is>
      </c>
      <c r="F40" t="inlineStr">
        <is>
          <t>已参评好</t>
        </is>
      </c>
      <c r="G40" t="inlineStr">
        <is>
          <t>超时</t>
        </is>
      </c>
      <c r="H40" t="inlineStr">
        <is>
          <t>是</t>
        </is>
      </c>
      <c r="I40" s="54">
        <f>(NOW()-J40)*24</f>
        <v/>
      </c>
      <c r="J40" s="53" t="n">
        <v>46281.52666666666</v>
      </c>
      <c r="K40" s="53" t="n">
        <v>46281.86</v>
      </c>
      <c r="L40">
        <f>IF(AND(F40&lt;&gt;"已参评好",I40&gt;=5),"超5小时未参评",IF(I40&gt;=7,"超7小时未参评",IF(I40&gt;=8,"超时未参评","")))</f>
        <v/>
      </c>
      <c r="M40" t="inlineStr">
        <is>
          <t>已参评好</t>
        </is>
      </c>
    </row>
    <row r="41">
      <c r="A41" t="inlineStr">
        <is>
          <t>13727977697</t>
        </is>
      </c>
      <c r="B41" s="53" t="n">
        <v>46281.45266203704</v>
      </c>
      <c r="C41" t="inlineStr">
        <is>
          <t>潮安城区工作站</t>
        </is>
      </c>
      <c r="D41" t="inlineStr">
        <is>
          <t>吴家鸣</t>
        </is>
      </c>
      <c r="E41" t="inlineStr">
        <is>
          <t>许美庆</t>
        </is>
      </c>
      <c r="G41" t="inlineStr">
        <is>
          <t>超时</t>
        </is>
      </c>
      <c r="H41" t="inlineStr">
        <is>
          <t>是</t>
        </is>
      </c>
      <c r="I41" s="54">
        <f>(NOW()-J41)*24</f>
        <v/>
      </c>
      <c r="J41" s="53" t="n">
        <v>46281.53599537037</v>
      </c>
      <c r="K41" s="53" t="n">
        <v>46281.8693287037</v>
      </c>
      <c r="L41">
        <f>IF(AND(F41&lt;&gt;"已参评好",I41&gt;=5),"超5小时未参评",IF(I41&gt;=7,"超7小时未参评",IF(I41&gt;=8,"超时未参评","")))</f>
        <v/>
      </c>
      <c r="M41" t="inlineStr"/>
    </row>
    <row r="42">
      <c r="A42" t="inlineStr">
        <is>
          <t>18823503908</t>
        </is>
      </c>
      <c r="B42" s="53" t="n">
        <v>46281.46386574074</v>
      </c>
      <c r="C42" t="inlineStr">
        <is>
          <t>市区城南工作站</t>
        </is>
      </c>
      <c r="D42" t="inlineStr">
        <is>
          <t>陈理智</t>
        </is>
      </c>
      <c r="E42" t="inlineStr">
        <is>
          <t>许秋跃</t>
        </is>
      </c>
      <c r="G42" t="inlineStr">
        <is>
          <t>超时</t>
        </is>
      </c>
      <c r="H42" t="inlineStr">
        <is>
          <t>是</t>
        </is>
      </c>
      <c r="I42" s="54">
        <f>(NOW()-J42)*24</f>
        <v/>
      </c>
      <c r="J42" s="53" t="n">
        <v>46281.54719907408</v>
      </c>
      <c r="K42" s="53" t="n">
        <v>46281.88053240741</v>
      </c>
      <c r="L42">
        <f>IF(AND(F42&lt;&gt;"已参评好",I42&gt;=5),"超5小时未参评",IF(I42&gt;=7,"超7小时未参评",IF(I42&gt;=8,"超时未参评","")))</f>
        <v/>
      </c>
      <c r="M42" t="inlineStr"/>
    </row>
    <row r="43">
      <c r="A43" t="inlineStr">
        <is>
          <t>13652838999</t>
        </is>
      </c>
      <c r="B43" s="53" t="n">
        <v>46281.49293981482</v>
      </c>
      <c r="C43" t="inlineStr">
        <is>
          <t>凤塘镇区工作站</t>
        </is>
      </c>
      <c r="D43" t="inlineStr">
        <is>
          <t>曾声锦</t>
        </is>
      </c>
      <c r="E43" t="inlineStr">
        <is>
          <t>郑楚龙</t>
        </is>
      </c>
      <c r="G43" t="inlineStr">
        <is>
          <t>超时</t>
        </is>
      </c>
      <c r="H43" t="inlineStr">
        <is>
          <t>是</t>
        </is>
      </c>
      <c r="I43" s="54">
        <f>(NOW()-J43)*24</f>
        <v/>
      </c>
      <c r="J43" s="53" t="n">
        <v>46281.57627314814</v>
      </c>
      <c r="K43" s="53" t="n">
        <v>46281.90960648148</v>
      </c>
      <c r="L43">
        <f>IF(AND(F43&lt;&gt;"已参评好",I43&gt;=5),"超5小时未参评",IF(I43&gt;=7,"超7小时未参评",IF(I43&gt;=8,"超时未参评","")))</f>
        <v/>
      </c>
      <c r="M43" t="inlineStr"/>
    </row>
    <row r="44">
      <c r="A44" t="inlineStr">
        <is>
          <t>15820158724</t>
        </is>
      </c>
      <c r="B44" s="53" t="n">
        <v>46281.52322916667</v>
      </c>
      <c r="C44" t="inlineStr">
        <is>
          <t>瓷都枫溪工作站</t>
        </is>
      </c>
      <c r="D44" t="inlineStr">
        <is>
          <t>许守锦</t>
        </is>
      </c>
      <c r="E44" t="inlineStr">
        <is>
          <t>周湘禹</t>
        </is>
      </c>
      <c r="G44" t="inlineStr">
        <is>
          <t>超时</t>
        </is>
      </c>
      <c r="H44" t="inlineStr">
        <is>
          <t>是</t>
        </is>
      </c>
      <c r="I44" s="54">
        <f>(NOW()-J44)*24</f>
        <v/>
      </c>
      <c r="J44" s="53" t="n">
        <v>46281.6065625</v>
      </c>
      <c r="K44" s="53" t="n">
        <v>46281.93989583333</v>
      </c>
      <c r="L44">
        <f>IF(AND(F44&lt;&gt;"已参评好",I44&gt;=5),"超5小时未参评",IF(I44&gt;=7,"超7小时未参评",IF(I44&gt;=8,"超时未参评","")))</f>
        <v/>
      </c>
      <c r="M44" t="inlineStr"/>
    </row>
    <row r="45">
      <c r="A45" t="inlineStr">
        <is>
          <t>13435589257</t>
        </is>
      </c>
      <c r="B45" s="53" t="n">
        <v>46281.54354166667</v>
      </c>
      <c r="C45" t="inlineStr">
        <is>
          <t>江东龙湖工作站</t>
        </is>
      </c>
      <c r="D45" t="inlineStr">
        <is>
          <t>郑州杰</t>
        </is>
      </c>
      <c r="E45" t="inlineStr">
        <is>
          <t>庄标亮</t>
        </is>
      </c>
      <c r="G45" t="inlineStr">
        <is>
          <t>超时</t>
        </is>
      </c>
      <c r="H45" t="inlineStr">
        <is>
          <t>是</t>
        </is>
      </c>
      <c r="I45" s="54">
        <f>(NOW()-J45)*24</f>
        <v/>
      </c>
      <c r="J45" s="53" t="n">
        <v>46281.626875</v>
      </c>
      <c r="K45" s="53" t="n">
        <v>46281.96020833333</v>
      </c>
      <c r="L45">
        <f>IF(AND(F45&lt;&gt;"已参评好",I45&gt;=5),"超5小时未参评",IF(I45&gt;=7,"超7小时未参评",IF(I45&gt;=8,"超时未参评","")))</f>
        <v/>
      </c>
      <c r="M45" t="inlineStr"/>
    </row>
    <row r="46">
      <c r="A46" t="inlineStr">
        <is>
          <t>15976356703</t>
        </is>
      </c>
      <c r="B46" s="53" t="n">
        <v>46281.49232638889</v>
      </c>
      <c r="C46" t="inlineStr">
        <is>
          <t>瓷都枫溪工作站</t>
        </is>
      </c>
      <c r="D46" t="inlineStr">
        <is>
          <t>许守锦</t>
        </is>
      </c>
      <c r="E46" t="inlineStr">
        <is>
          <t>庄卓煌</t>
        </is>
      </c>
      <c r="G46" t="inlineStr">
        <is>
          <t>超时</t>
        </is>
      </c>
      <c r="H46" t="inlineStr">
        <is>
          <t>是</t>
        </is>
      </c>
      <c r="I46" s="54">
        <f>(NOW()-J46)*24</f>
        <v/>
      </c>
      <c r="J46" s="53" t="n">
        <v>46281.57565972222</v>
      </c>
      <c r="K46" s="53" t="n">
        <v>46281.90899305556</v>
      </c>
      <c r="L46">
        <f>IF(AND(F46&lt;&gt;"已参评好",I46&gt;=5),"超5小时未参评",IF(I46&gt;=7,"超7小时未参评",IF(I46&gt;=8,"超时未参评","")))</f>
        <v/>
      </c>
      <c r="M46" t="inlineStr"/>
    </row>
    <row r="47">
      <c r="A47" t="inlineStr">
        <is>
          <t>13631014510</t>
        </is>
      </c>
      <c r="B47" s="53" t="n">
        <v>46281.62761574074</v>
      </c>
      <c r="C47" t="inlineStr">
        <is>
          <t>瓷都枫溪工作站</t>
        </is>
      </c>
      <c r="D47" t="inlineStr">
        <is>
          <t>许守锦</t>
        </is>
      </c>
      <c r="E47" t="inlineStr">
        <is>
          <t>蔡键城</t>
        </is>
      </c>
      <c r="G47" t="inlineStr">
        <is>
          <t>未超8小时</t>
        </is>
      </c>
      <c r="H47" t="inlineStr">
        <is>
          <t>是</t>
        </is>
      </c>
      <c r="I47" s="54">
        <f>(NOW()-J47)*24</f>
        <v/>
      </c>
      <c r="J47" s="53" t="n">
        <v>46281.71094907408</v>
      </c>
      <c r="K47" s="53" t="n">
        <v>46282.04428240741</v>
      </c>
      <c r="L47">
        <f>IF(AND(F47&lt;&gt;"已参评好",I47&gt;=5),"超5小时未参评",IF(I47&gt;=7,"超7小时未参评",IF(I47&gt;=8,"超时未参评","")))</f>
        <v/>
      </c>
      <c r="M47" t="inlineStr"/>
    </row>
    <row r="48">
      <c r="A48" t="inlineStr">
        <is>
          <t>13600129303</t>
        </is>
      </c>
      <c r="B48" s="53" t="n">
        <v>46281.7016087963</v>
      </c>
      <c r="C48" t="inlineStr">
        <is>
          <t>高铁三镇工作站</t>
        </is>
      </c>
      <c r="D48" t="inlineStr">
        <is>
          <t>洪名鑫</t>
        </is>
      </c>
      <c r="E48" t="inlineStr">
        <is>
          <t>蔡秋明</t>
        </is>
      </c>
      <c r="G48" t="inlineStr">
        <is>
          <t>未超8小时</t>
        </is>
      </c>
      <c r="H48" t="inlineStr">
        <is>
          <t>是</t>
        </is>
      </c>
      <c r="I48" s="54">
        <f>(NOW()-J48)*24</f>
        <v/>
      </c>
      <c r="J48" s="53" t="n">
        <v>46281.78494212963</v>
      </c>
      <c r="K48" s="53" t="n">
        <v>46282.11827546296</v>
      </c>
      <c r="L48">
        <f>IF(AND(F48&lt;&gt;"已参评好",I48&gt;=5),"超5小时未参评",IF(I48&gt;=7,"超7小时未参评",IF(I48&gt;=8,"超时未参评","")))</f>
        <v/>
      </c>
      <c r="M48" t="inlineStr"/>
    </row>
    <row r="49">
      <c r="A49" t="inlineStr">
        <is>
          <t>15816550374</t>
        </is>
      </c>
      <c r="B49" s="53" t="n">
        <v>46281.73927083334</v>
      </c>
      <c r="C49" t="inlineStr">
        <is>
          <t>彩塘东凤工作站</t>
        </is>
      </c>
      <c r="D49" t="inlineStr">
        <is>
          <t>丁锐涛</t>
        </is>
      </c>
      <c r="E49" t="inlineStr">
        <is>
          <t>蔡泽鑫</t>
        </is>
      </c>
      <c r="G49" t="inlineStr">
        <is>
          <t>未超8小时</t>
        </is>
      </c>
      <c r="H49" t="inlineStr">
        <is>
          <t>是</t>
        </is>
      </c>
      <c r="I49" s="54">
        <f>(NOW()-J49)*24</f>
        <v/>
      </c>
      <c r="J49" s="53" t="n">
        <v>46281.82260416666</v>
      </c>
      <c r="K49" s="53" t="n">
        <v>46282.1559375</v>
      </c>
      <c r="L49">
        <f>IF(AND(F49&lt;&gt;"已参评好",I49&gt;=5),"超5小时未参评",IF(I49&gt;=7,"超7小时未参评",IF(I49&gt;=8,"超时未参评","")))</f>
        <v/>
      </c>
      <c r="M49" t="inlineStr"/>
    </row>
    <row r="50">
      <c r="A50" t="inlineStr">
        <is>
          <t>15216950274</t>
        </is>
      </c>
      <c r="B50" s="53" t="n">
        <v>46281.67466435185</v>
      </c>
      <c r="C50" t="inlineStr">
        <is>
          <t>市区城南工作站</t>
        </is>
      </c>
      <c r="D50" t="inlineStr">
        <is>
          <t>陈理智</t>
        </is>
      </c>
      <c r="E50" t="inlineStr">
        <is>
          <t>蔡梓康</t>
        </is>
      </c>
      <c r="G50" t="inlineStr">
        <is>
          <t>未超8小时</t>
        </is>
      </c>
      <c r="H50" t="inlineStr">
        <is>
          <t>是</t>
        </is>
      </c>
      <c r="I50" s="54">
        <f>(NOW()-J50)*24</f>
        <v/>
      </c>
      <c r="J50" s="53" t="n">
        <v>46281.75799768518</v>
      </c>
      <c r="K50" s="53" t="n">
        <v>46282.09133101852</v>
      </c>
      <c r="L50">
        <f>IF(AND(F50&lt;&gt;"已参评好",I50&gt;=5),"超5小时未参评",IF(I50&gt;=7,"超7小时未参评",IF(I50&gt;=8,"超时未参评","")))</f>
        <v/>
      </c>
      <c r="M50" t="inlineStr"/>
    </row>
    <row r="51">
      <c r="A51" t="inlineStr">
        <is>
          <t>15919580687</t>
        </is>
      </c>
      <c r="B51" s="53" t="n">
        <v>46281.68416666667</v>
      </c>
      <c r="C51" t="inlineStr">
        <is>
          <t>潮安城区工作站</t>
        </is>
      </c>
      <c r="D51" t="inlineStr">
        <is>
          <t>吴家鸣</t>
        </is>
      </c>
      <c r="E51" t="inlineStr">
        <is>
          <t>曾喜标</t>
        </is>
      </c>
      <c r="G51" t="inlineStr">
        <is>
          <t>未超8小时</t>
        </is>
      </c>
      <c r="H51" t="inlineStr">
        <is>
          <t>是</t>
        </is>
      </c>
      <c r="I51" s="54">
        <f>(NOW()-J51)*24</f>
        <v/>
      </c>
      <c r="J51" s="53" t="n">
        <v>46281.7675</v>
      </c>
      <c r="K51" s="53" t="n">
        <v>46282.10083333333</v>
      </c>
      <c r="L51">
        <f>IF(AND(F51&lt;&gt;"已参评好",I51&gt;=5),"超5小时未参评",IF(I51&gt;=7,"超7小时未参评",IF(I51&gt;=8,"超时未参评","")))</f>
        <v/>
      </c>
      <c r="M51" t="inlineStr"/>
    </row>
    <row r="52">
      <c r="A52" t="inlineStr">
        <is>
          <t>13553753880</t>
        </is>
      </c>
      <c r="B52" s="53" t="n">
        <v>46281.80694444444</v>
      </c>
      <c r="C52" t="inlineStr">
        <is>
          <t>瓷都枫溪工作站</t>
        </is>
      </c>
      <c r="D52" t="inlineStr">
        <is>
          <t>许守锦</t>
        </is>
      </c>
      <c r="E52" t="inlineStr">
        <is>
          <t>陈丹华</t>
        </is>
      </c>
      <c r="G52" t="inlineStr">
        <is>
          <t>未超8小时</t>
        </is>
      </c>
      <c r="H52" t="inlineStr">
        <is>
          <t>是</t>
        </is>
      </c>
      <c r="I52" s="54">
        <f>(NOW()-J52)*24</f>
        <v/>
      </c>
      <c r="J52" s="53" t="n">
        <v>46281.89027777778</v>
      </c>
      <c r="K52" s="53" t="n">
        <v>46282.22361111111</v>
      </c>
      <c r="L52">
        <f>IF(AND(F52&lt;&gt;"已参评好",I52&gt;=5),"超5小时未参评",IF(I52&gt;=7,"超7小时未参评",IF(I52&gt;=8,"超时未参评","")))</f>
        <v/>
      </c>
      <c r="M52" t="inlineStr"/>
    </row>
    <row r="53">
      <c r="A53" t="inlineStr">
        <is>
          <t>15814900032</t>
        </is>
      </c>
      <c r="B53" s="53" t="n">
        <v>46281.76260416667</v>
      </c>
      <c r="C53" t="inlineStr">
        <is>
          <t>北部四镇工作站</t>
        </is>
      </c>
      <c r="D53" t="inlineStr">
        <is>
          <t>黄再明</t>
        </is>
      </c>
      <c r="E53" t="inlineStr">
        <is>
          <t>陈馥旭</t>
        </is>
      </c>
      <c r="G53" t="inlineStr">
        <is>
          <t>未超8小时</t>
        </is>
      </c>
      <c r="H53" t="inlineStr">
        <is>
          <t>是</t>
        </is>
      </c>
      <c r="I53" s="54">
        <f>(NOW()-J53)*24</f>
        <v/>
      </c>
      <c r="J53" s="53" t="n">
        <v>46281.8459375</v>
      </c>
      <c r="K53" s="53" t="n">
        <v>46282.17927083333</v>
      </c>
      <c r="L53">
        <f>IF(AND(F53&lt;&gt;"已参评好",I53&gt;=5),"超5小时未参评",IF(I53&gt;=7,"超7小时未参评",IF(I53&gt;=8,"超时未参评","")))</f>
        <v/>
      </c>
      <c r="M53" t="inlineStr"/>
    </row>
    <row r="54">
      <c r="A54" t="inlineStr">
        <is>
          <t>18025730815</t>
        </is>
      </c>
      <c r="B54" s="53" t="n">
        <v>46281.63680555556</v>
      </c>
      <c r="C54" t="inlineStr">
        <is>
          <t>韩江新城工作站</t>
        </is>
      </c>
      <c r="D54" t="inlineStr">
        <is>
          <t>邱培烁</t>
        </is>
      </c>
      <c r="E54" t="inlineStr">
        <is>
          <t>陈黄欢</t>
        </is>
      </c>
      <c r="G54" t="inlineStr">
        <is>
          <t>未超8小时</t>
        </is>
      </c>
      <c r="H54" t="inlineStr">
        <is>
          <t>是</t>
        </is>
      </c>
      <c r="I54" s="54">
        <f>(NOW()-J54)*24</f>
        <v/>
      </c>
      <c r="J54" s="53" t="n">
        <v>46281.72013888889</v>
      </c>
      <c r="K54" s="53" t="n">
        <v>46282.05347222222</v>
      </c>
      <c r="L54">
        <f>IF(AND(F54&lt;&gt;"已参评好",I54&gt;=5),"超5小时未参评",IF(I54&gt;=7,"超7小时未参评",IF(I54&gt;=8,"超时未参评","")))</f>
        <v/>
      </c>
      <c r="M54" t="inlineStr"/>
    </row>
    <row r="55">
      <c r="A55" t="inlineStr">
        <is>
          <t>13160639631</t>
        </is>
      </c>
      <c r="B55" s="53" t="n">
        <v>46281.64555555556</v>
      </c>
      <c r="C55" t="inlineStr">
        <is>
          <t>彩塘东凤工作站</t>
        </is>
      </c>
      <c r="D55" t="inlineStr">
        <is>
          <t>丁锐涛</t>
        </is>
      </c>
      <c r="E55" t="inlineStr">
        <is>
          <t>陈嘉灿</t>
        </is>
      </c>
      <c r="G55" t="inlineStr">
        <is>
          <t>未超8小时</t>
        </is>
      </c>
      <c r="H55" t="inlineStr">
        <is>
          <t>是</t>
        </is>
      </c>
      <c r="I55" s="54">
        <f>(NOW()-J55)*24</f>
        <v/>
      </c>
      <c r="J55" s="53" t="n">
        <v>46281.72888888889</v>
      </c>
      <c r="K55" s="53" t="n">
        <v>46282.06222222222</v>
      </c>
      <c r="L55">
        <f>IF(AND(F55&lt;&gt;"已参评好",I55&gt;=5),"超5小时未参评",IF(I55&gt;=7,"超7小时未参评",IF(I55&gt;=8,"超时未参评","")))</f>
        <v/>
      </c>
      <c r="M55" t="inlineStr"/>
    </row>
    <row r="56">
      <c r="A56" t="inlineStr">
        <is>
          <t>13500119410</t>
        </is>
      </c>
      <c r="B56" s="53" t="n">
        <v>46281.76873842593</v>
      </c>
      <c r="C56" t="inlineStr">
        <is>
          <t>潮安城区工作站</t>
        </is>
      </c>
      <c r="D56" t="inlineStr">
        <is>
          <t>吴家鸣</t>
        </is>
      </c>
      <c r="E56" t="inlineStr">
        <is>
          <t>陈健桁</t>
        </is>
      </c>
      <c r="G56" t="inlineStr">
        <is>
          <t>未超8小时</t>
        </is>
      </c>
      <c r="H56" t="inlineStr">
        <is>
          <t>是</t>
        </is>
      </c>
      <c r="I56" s="54">
        <f>(NOW()-J56)*24</f>
        <v/>
      </c>
      <c r="J56" s="53" t="n">
        <v>46281.85207175926</v>
      </c>
      <c r="K56" s="53" t="n">
        <v>46282.18540509259</v>
      </c>
      <c r="L56">
        <f>IF(AND(F56&lt;&gt;"已参评好",I56&gt;=5),"超5小时未参评",IF(I56&gt;=7,"超7小时未参评",IF(I56&gt;=8,"超时未参评","")))</f>
        <v/>
      </c>
      <c r="M56" t="inlineStr"/>
    </row>
    <row r="57">
      <c r="A57" t="inlineStr">
        <is>
          <t>15876874686</t>
        </is>
      </c>
      <c r="B57" s="53" t="n">
        <v>46281.7208912037</v>
      </c>
      <c r="C57" t="inlineStr">
        <is>
          <t>市区城南工作站</t>
        </is>
      </c>
      <c r="D57" t="inlineStr">
        <is>
          <t>陈理智</t>
        </is>
      </c>
      <c r="E57" t="inlineStr">
        <is>
          <t>陈楷</t>
        </is>
      </c>
      <c r="G57" t="inlineStr">
        <is>
          <t>未超8小时</t>
        </is>
      </c>
      <c r="H57" t="inlineStr">
        <is>
          <t>是</t>
        </is>
      </c>
      <c r="I57" s="54">
        <f>(NOW()-J57)*24</f>
        <v/>
      </c>
      <c r="J57" s="53" t="n">
        <v>46281.80422453704</v>
      </c>
      <c r="K57" s="53" t="n">
        <v>46282.13755787037</v>
      </c>
      <c r="L57">
        <f>IF(AND(F57&lt;&gt;"已参评好",I57&gt;=5),"超5小时未参评",IF(I57&gt;=7,"超7小时未参评",IF(I57&gt;=8,"超时未参评","")))</f>
        <v/>
      </c>
      <c r="M57" t="inlineStr"/>
    </row>
    <row r="58">
      <c r="A58" t="inlineStr">
        <is>
          <t>13553726065</t>
        </is>
      </c>
      <c r="B58" s="53" t="n">
        <v>46281.65709490741</v>
      </c>
      <c r="C58" t="inlineStr">
        <is>
          <t>市区城南工作站</t>
        </is>
      </c>
      <c r="D58" t="inlineStr">
        <is>
          <t>陈理智</t>
        </is>
      </c>
      <c r="E58" t="inlineStr">
        <is>
          <t>陈庆炎</t>
        </is>
      </c>
      <c r="G58" t="inlineStr">
        <is>
          <t>未超8小时</t>
        </is>
      </c>
      <c r="H58" t="inlineStr">
        <is>
          <t>是</t>
        </is>
      </c>
      <c r="I58" s="54">
        <f>(NOW()-J58)*24</f>
        <v/>
      </c>
      <c r="J58" s="53" t="n">
        <v>46281.74042824074</v>
      </c>
      <c r="K58" s="53" t="n">
        <v>46282.07376157407</v>
      </c>
      <c r="L58">
        <f>IF(AND(F58&lt;&gt;"已参评好",I58&gt;=5),"超5小时未参评",IF(I58&gt;=7,"超7小时未参评",IF(I58&gt;=8,"超时未参评","")))</f>
        <v/>
      </c>
      <c r="M58" t="inlineStr"/>
    </row>
    <row r="59">
      <c r="A59" t="inlineStr">
        <is>
          <t>19812157689</t>
        </is>
      </c>
      <c r="B59" s="53" t="n">
        <v>46281.69996527778</v>
      </c>
      <c r="C59" t="inlineStr">
        <is>
          <t>市区城南工作站</t>
        </is>
      </c>
      <c r="D59" t="inlineStr">
        <is>
          <t>陈理智</t>
        </is>
      </c>
      <c r="E59" t="inlineStr">
        <is>
          <t>陈庆炎</t>
        </is>
      </c>
      <c r="G59" t="inlineStr">
        <is>
          <t>未超8小时</t>
        </is>
      </c>
      <c r="H59" t="inlineStr">
        <is>
          <t>是</t>
        </is>
      </c>
      <c r="I59" s="54">
        <f>(NOW()-J59)*24</f>
        <v/>
      </c>
      <c r="J59" s="53" t="n">
        <v>46281.78329861111</v>
      </c>
      <c r="K59" s="53" t="n">
        <v>46282.11663194445</v>
      </c>
      <c r="L59">
        <f>IF(AND(F59&lt;&gt;"已参评好",I59&gt;=5),"超5小时未参评",IF(I59&gt;=7,"超7小时未参评",IF(I59&gt;=8,"超时未参评","")))</f>
        <v/>
      </c>
      <c r="M59" t="inlineStr"/>
    </row>
    <row r="60">
      <c r="A60" t="inlineStr">
        <is>
          <t>15992350189</t>
        </is>
      </c>
      <c r="B60" s="53" t="n">
        <v>46281.66846064815</v>
      </c>
      <c r="C60" t="inlineStr">
        <is>
          <t>韩江新城工作站</t>
        </is>
      </c>
      <c r="D60" t="inlineStr">
        <is>
          <t>邱培烁</t>
        </is>
      </c>
      <c r="E60" t="inlineStr">
        <is>
          <t>陈少煌</t>
        </is>
      </c>
      <c r="G60" t="inlineStr">
        <is>
          <t>未超8小时</t>
        </is>
      </c>
      <c r="H60" t="inlineStr">
        <is>
          <t>是</t>
        </is>
      </c>
      <c r="I60" s="54">
        <f>(NOW()-J60)*24</f>
        <v/>
      </c>
      <c r="J60" s="53" t="n">
        <v>46281.75179398148</v>
      </c>
      <c r="K60" s="53" t="n">
        <v>46282.08512731481</v>
      </c>
      <c r="L60">
        <f>IF(AND(F60&lt;&gt;"已参评好",I60&gt;=5),"超5小时未参评",IF(I60&gt;=7,"超7小时未参评",IF(I60&gt;=8,"超时未参评","")))</f>
        <v/>
      </c>
      <c r="M60" t="inlineStr"/>
    </row>
    <row r="61">
      <c r="A61" t="inlineStr">
        <is>
          <t>13433772413</t>
        </is>
      </c>
      <c r="B61" s="53" t="n">
        <v>46281.66987268518</v>
      </c>
      <c r="C61" t="inlineStr">
        <is>
          <t>市区城南工作站</t>
        </is>
      </c>
      <c r="D61" t="inlineStr">
        <is>
          <t>陈理智</t>
        </is>
      </c>
      <c r="E61" t="inlineStr">
        <is>
          <t>陈少杰</t>
        </is>
      </c>
      <c r="G61" t="inlineStr">
        <is>
          <t>未超8小时</t>
        </is>
      </c>
      <c r="H61" t="inlineStr">
        <is>
          <t>是</t>
        </is>
      </c>
      <c r="I61" s="54">
        <f>(NOW()-J61)*24</f>
        <v/>
      </c>
      <c r="J61" s="53" t="n">
        <v>46281.75320601852</v>
      </c>
      <c r="K61" s="53" t="n">
        <v>46282.08653935185</v>
      </c>
      <c r="L61">
        <f>IF(AND(F61&lt;&gt;"已参评好",I61&gt;=5),"超5小时未参评",IF(I61&gt;=7,"超7小时未参评",IF(I61&gt;=8,"超时未参评","")))</f>
        <v/>
      </c>
      <c r="M61" t="inlineStr"/>
    </row>
    <row r="62">
      <c r="A62" t="inlineStr">
        <is>
          <t>13539372555</t>
        </is>
      </c>
      <c r="B62" s="53" t="n">
        <v>46281.6356712963</v>
      </c>
      <c r="C62" t="inlineStr">
        <is>
          <t>市区城南工作站</t>
        </is>
      </c>
      <c r="D62" t="inlineStr">
        <is>
          <t>陈理智</t>
        </is>
      </c>
      <c r="E62" t="inlineStr">
        <is>
          <t>陈涛</t>
        </is>
      </c>
      <c r="G62" t="inlineStr">
        <is>
          <t>未超8小时</t>
        </is>
      </c>
      <c r="H62" t="inlineStr">
        <is>
          <t>是</t>
        </is>
      </c>
      <c r="I62" s="54">
        <f>(NOW()-J62)*24</f>
        <v/>
      </c>
      <c r="J62" s="53" t="n">
        <v>46281.71900462963</v>
      </c>
      <c r="K62" s="53" t="n">
        <v>46282.05233796296</v>
      </c>
      <c r="L62">
        <f>IF(AND(F62&lt;&gt;"已参评好",I62&gt;=5),"超5小时未参评",IF(I62&gt;=7,"超7小时未参评",IF(I62&gt;=8,"超时未参评","")))</f>
        <v/>
      </c>
      <c r="M62" t="inlineStr"/>
    </row>
    <row r="63">
      <c r="A63" t="inlineStr">
        <is>
          <t>15919587387</t>
        </is>
      </c>
      <c r="B63" s="53" t="n">
        <v>46281.70174768518</v>
      </c>
      <c r="C63" t="inlineStr">
        <is>
          <t>磷官铁工作站</t>
        </is>
      </c>
      <c r="D63" t="inlineStr">
        <is>
          <t>吴坊</t>
        </is>
      </c>
      <c r="E63" t="inlineStr">
        <is>
          <t>陈湘杰</t>
        </is>
      </c>
      <c r="G63" t="inlineStr">
        <is>
          <t>未超8小时</t>
        </is>
      </c>
      <c r="H63" t="inlineStr">
        <is>
          <t>是</t>
        </is>
      </c>
      <c r="I63" s="54">
        <f>(NOW()-J63)*24</f>
        <v/>
      </c>
      <c r="J63" s="53" t="n">
        <v>46281.78508101852</v>
      </c>
      <c r="K63" s="53" t="n">
        <v>46282.11841435185</v>
      </c>
      <c r="L63">
        <f>IF(AND(F63&lt;&gt;"已参评好",I63&gt;=5),"超5小时未参评",IF(I63&gt;=7,"超7小时未参评",IF(I63&gt;=8,"超时未参评","")))</f>
        <v/>
      </c>
      <c r="M63" t="inlineStr"/>
    </row>
    <row r="64">
      <c r="A64" t="inlineStr">
        <is>
          <t>13715752060</t>
        </is>
      </c>
      <c r="B64" s="53" t="n">
        <v>46281.62880787037</v>
      </c>
      <c r="C64" t="inlineStr">
        <is>
          <t>磷官铁工作站</t>
        </is>
      </c>
      <c r="D64" t="inlineStr">
        <is>
          <t>吴坊</t>
        </is>
      </c>
      <c r="E64" t="inlineStr">
        <is>
          <t>陈湘杰</t>
        </is>
      </c>
      <c r="G64" t="inlineStr">
        <is>
          <t>未超8小时</t>
        </is>
      </c>
      <c r="H64" t="inlineStr">
        <is>
          <t>是</t>
        </is>
      </c>
      <c r="I64" s="54">
        <f>(NOW()-J64)*24</f>
        <v/>
      </c>
      <c r="J64" s="53" t="n">
        <v>46281.7121412037</v>
      </c>
      <c r="K64" s="53" t="n">
        <v>46282.04547453704</v>
      </c>
      <c r="L64">
        <f>IF(AND(F64&lt;&gt;"已参评好",I64&gt;=5),"超5小时未参评",IF(I64&gt;=7,"超7小时未参评",IF(I64&gt;=8,"超时未参评","")))</f>
        <v/>
      </c>
      <c r="M64" t="inlineStr"/>
    </row>
    <row r="65">
      <c r="A65" t="inlineStr">
        <is>
          <t>15820146871</t>
        </is>
      </c>
      <c r="B65" s="53" t="n">
        <v>46281.7365625</v>
      </c>
      <c r="C65" t="inlineStr">
        <is>
          <t>饶平北片工作站</t>
        </is>
      </c>
      <c r="D65" t="inlineStr">
        <is>
          <t>詹进链</t>
        </is>
      </c>
      <c r="E65" t="inlineStr">
        <is>
          <t>陈旭韩</t>
        </is>
      </c>
      <c r="G65" t="inlineStr">
        <is>
          <t>未超8小时</t>
        </is>
      </c>
      <c r="H65" t="inlineStr">
        <is>
          <t>是</t>
        </is>
      </c>
      <c r="I65" s="54">
        <f>(NOW()-J65)*24</f>
        <v/>
      </c>
      <c r="J65" s="53" t="n">
        <v>46281.81989583333</v>
      </c>
      <c r="K65" s="53" t="n">
        <v>46282.15322916667</v>
      </c>
      <c r="L65">
        <f>IF(AND(F65&lt;&gt;"已参评好",I65&gt;=5),"超5小时未参评",IF(I65&gt;=7,"超7小时未参评",IF(I65&gt;=8,"超时未参评","")))</f>
        <v/>
      </c>
      <c r="M65" t="inlineStr"/>
    </row>
    <row r="66">
      <c r="A66" t="inlineStr">
        <is>
          <t>18933496024</t>
        </is>
      </c>
      <c r="B66" s="53" t="n">
        <v>46281.69850694444</v>
      </c>
      <c r="C66" t="inlineStr">
        <is>
          <t>彩塘东凤工作站</t>
        </is>
      </c>
      <c r="D66" t="inlineStr">
        <is>
          <t>丁锐涛</t>
        </is>
      </c>
      <c r="E66" t="inlineStr">
        <is>
          <t>陈颖东</t>
        </is>
      </c>
      <c r="G66" t="inlineStr">
        <is>
          <t>未超8小时</t>
        </is>
      </c>
      <c r="H66" t="inlineStr">
        <is>
          <t>是</t>
        </is>
      </c>
      <c r="I66" s="54">
        <f>(NOW()-J66)*24</f>
        <v/>
      </c>
      <c r="J66" s="53" t="n">
        <v>46281.78184027778</v>
      </c>
      <c r="K66" s="53" t="n">
        <v>46282.11517361111</v>
      </c>
      <c r="L66">
        <f>IF(AND(F66&lt;&gt;"已参评好",I66&gt;=5),"超5小时未参评",IF(I66&gt;=7,"超7小时未参评",IF(I66&gt;=8,"超时未参评","")))</f>
        <v/>
      </c>
      <c r="M66" t="inlineStr"/>
    </row>
    <row r="67">
      <c r="A67" t="inlineStr">
        <is>
          <t>13827309299</t>
        </is>
      </c>
      <c r="B67" s="53" t="n">
        <v>46281.73708333333</v>
      </c>
      <c r="C67" t="inlineStr">
        <is>
          <t>潮安城区工作站</t>
        </is>
      </c>
      <c r="D67" t="inlineStr">
        <is>
          <t>吴家鸣</t>
        </is>
      </c>
      <c r="E67" t="inlineStr">
        <is>
          <t>陈有鑫</t>
        </is>
      </c>
      <c r="G67" t="inlineStr">
        <is>
          <t>未超8小时</t>
        </is>
      </c>
      <c r="H67" t="inlineStr">
        <is>
          <t>是</t>
        </is>
      </c>
      <c r="I67" s="54">
        <f>(NOW()-J67)*24</f>
        <v/>
      </c>
      <c r="J67" s="53" t="n">
        <v>46281.82041666667</v>
      </c>
      <c r="K67" s="53" t="n">
        <v>46282.15375</v>
      </c>
      <c r="L67">
        <f>IF(AND(F67&lt;&gt;"已参评好",I67&gt;=5),"超5小时未参评",IF(I67&gt;=7,"超7小时未参评",IF(I67&gt;=8,"超时未参评","")))</f>
        <v/>
      </c>
      <c r="M67" t="inlineStr"/>
    </row>
    <row r="68">
      <c r="A68" t="inlineStr">
        <is>
          <t>17876806563</t>
        </is>
      </c>
      <c r="B68" s="53" t="n">
        <v>46281.68054398148</v>
      </c>
      <c r="C68" t="inlineStr">
        <is>
          <t>北部四镇工作站</t>
        </is>
      </c>
      <c r="D68" t="inlineStr">
        <is>
          <t>黄再明</t>
        </is>
      </c>
      <c r="E68" t="inlineStr">
        <is>
          <t>黄森财</t>
        </is>
      </c>
      <c r="G68" t="inlineStr">
        <is>
          <t>未超8小时</t>
        </is>
      </c>
      <c r="H68" t="inlineStr">
        <is>
          <t>是</t>
        </is>
      </c>
      <c r="I68" s="54">
        <f>(NOW()-J68)*24</f>
        <v/>
      </c>
      <c r="J68" s="53" t="n">
        <v>46281.76387731481</v>
      </c>
      <c r="K68" s="53" t="n">
        <v>46282.09721064815</v>
      </c>
      <c r="L68">
        <f>IF(AND(F68&lt;&gt;"已参评好",I68&gt;=5),"超5小时未参评",IF(I68&gt;=7,"超7小时未参评",IF(I68&gt;=8,"超时未参评","")))</f>
        <v/>
      </c>
      <c r="M68" t="inlineStr"/>
    </row>
    <row r="69">
      <c r="A69" t="inlineStr">
        <is>
          <t>15919530710</t>
        </is>
      </c>
      <c r="B69" s="53" t="n">
        <v>46281.71668981481</v>
      </c>
      <c r="C69" t="inlineStr">
        <is>
          <t>北部四镇工作站</t>
        </is>
      </c>
      <c r="D69" t="inlineStr">
        <is>
          <t>黄再明</t>
        </is>
      </c>
      <c r="E69" t="inlineStr">
        <is>
          <t>黄森财</t>
        </is>
      </c>
      <c r="G69" t="inlineStr">
        <is>
          <t>未超8小时</t>
        </is>
      </c>
      <c r="H69" t="inlineStr">
        <is>
          <t>是</t>
        </is>
      </c>
      <c r="I69" s="54">
        <f>(NOW()-J69)*24</f>
        <v/>
      </c>
      <c r="J69" s="53" t="n">
        <v>46281.80002314815</v>
      </c>
      <c r="K69" s="53" t="n">
        <v>46282.13335648148</v>
      </c>
      <c r="L69">
        <f>IF(AND(F69&lt;&gt;"已参评好",I69&gt;=5),"超5小时未参评",IF(I69&gt;=7,"超7小时未参评",IF(I69&gt;=8,"超时未参评","")))</f>
        <v/>
      </c>
      <c r="M69" t="inlineStr"/>
    </row>
    <row r="70">
      <c r="A70" t="inlineStr">
        <is>
          <t>15814932671</t>
        </is>
      </c>
      <c r="B70" s="53" t="n">
        <v>46281.71278935186</v>
      </c>
      <c r="C70" t="inlineStr">
        <is>
          <t>饶平城区工作站</t>
        </is>
      </c>
      <c r="D70" t="inlineStr">
        <is>
          <t>陈泽鹏</t>
        </is>
      </c>
      <c r="E70" t="inlineStr">
        <is>
          <t>江振煜</t>
        </is>
      </c>
      <c r="G70" t="inlineStr">
        <is>
          <t>未超8小时</t>
        </is>
      </c>
      <c r="H70" t="inlineStr">
        <is>
          <t>是</t>
        </is>
      </c>
      <c r="I70" s="54">
        <f>(NOW()-J70)*24</f>
        <v/>
      </c>
      <c r="J70" s="53" t="n">
        <v>46281.79612268518</v>
      </c>
      <c r="K70" s="53" t="n">
        <v>46282.12945601852</v>
      </c>
      <c r="L70">
        <f>IF(AND(F70&lt;&gt;"已参评好",I70&gt;=5),"超5小时未参评",IF(I70&gt;=7,"超7小时未参评",IF(I70&gt;=8,"超时未参评","")))</f>
        <v/>
      </c>
      <c r="M70" t="inlineStr"/>
    </row>
    <row r="71">
      <c r="A71" t="inlineStr">
        <is>
          <t>13501424100</t>
        </is>
      </c>
      <c r="B71" s="53" t="n">
        <v>46281.66445601852</v>
      </c>
      <c r="C71" t="inlineStr">
        <is>
          <t>韩江新城工作站</t>
        </is>
      </c>
      <c r="D71" t="inlineStr">
        <is>
          <t>邱培烁</t>
        </is>
      </c>
      <c r="E71" t="inlineStr">
        <is>
          <t>柯德贤</t>
        </is>
      </c>
      <c r="G71" t="inlineStr">
        <is>
          <t>未超8小时</t>
        </is>
      </c>
      <c r="H71" t="inlineStr">
        <is>
          <t>是</t>
        </is>
      </c>
      <c r="I71" s="54">
        <f>(NOW()-J71)*24</f>
        <v/>
      </c>
      <c r="J71" s="53" t="n">
        <v>46281.74778935185</v>
      </c>
      <c r="K71" s="53" t="n">
        <v>46282.08112268519</v>
      </c>
      <c r="L71">
        <f>IF(AND(F71&lt;&gt;"已参评好",I71&gt;=5),"超5小时未参评",IF(I71&gt;=7,"超7小时未参评",IF(I71&gt;=8,"超时未参评","")))</f>
        <v/>
      </c>
      <c r="M71" t="inlineStr"/>
    </row>
    <row r="72">
      <c r="A72" t="inlineStr">
        <is>
          <t>13670732290</t>
        </is>
      </c>
      <c r="B72" s="53" t="n">
        <v>46281.72649305555</v>
      </c>
      <c r="C72" t="inlineStr">
        <is>
          <t>北部四镇工作站</t>
        </is>
      </c>
      <c r="D72" t="inlineStr">
        <is>
          <t>黄再明</t>
        </is>
      </c>
      <c r="E72" t="inlineStr">
        <is>
          <t>林桂明</t>
        </is>
      </c>
      <c r="G72" t="inlineStr">
        <is>
          <t>未超8小时</t>
        </is>
      </c>
      <c r="H72" t="inlineStr">
        <is>
          <t>是</t>
        </is>
      </c>
      <c r="I72" s="54">
        <f>(NOW()-J72)*24</f>
        <v/>
      </c>
      <c r="J72" s="53" t="n">
        <v>46281.80982638889</v>
      </c>
      <c r="K72" s="53" t="n">
        <v>46282.14315972223</v>
      </c>
      <c r="L72">
        <f>IF(AND(F72&lt;&gt;"已参评好",I72&gt;=5),"超5小时未参评",IF(I72&gt;=7,"超7小时未参评",IF(I72&gt;=8,"超时未参评","")))</f>
        <v/>
      </c>
      <c r="M72" t="inlineStr"/>
    </row>
    <row r="73">
      <c r="A73" t="inlineStr">
        <is>
          <t>13531572611</t>
        </is>
      </c>
      <c r="B73" s="53" t="n">
        <v>46281.70556712963</v>
      </c>
      <c r="C73" t="inlineStr">
        <is>
          <t>高铁三镇工作站</t>
        </is>
      </c>
      <c r="D73" t="inlineStr">
        <is>
          <t>洪名鑫</t>
        </is>
      </c>
      <c r="E73" t="inlineStr">
        <is>
          <t>林浩炎</t>
        </is>
      </c>
      <c r="G73" t="inlineStr">
        <is>
          <t>未超8小时</t>
        </is>
      </c>
      <c r="H73" t="inlineStr">
        <is>
          <t>是</t>
        </is>
      </c>
      <c r="I73" s="54">
        <f>(NOW()-J73)*24</f>
        <v/>
      </c>
      <c r="J73" s="53" t="n">
        <v>46281.78890046296</v>
      </c>
      <c r="K73" s="53" t="n">
        <v>46282.1222337963</v>
      </c>
      <c r="L73">
        <f>IF(AND(F73&lt;&gt;"已参评好",I73&gt;=5),"超5小时未参评",IF(I73&gt;=7,"超7小时未参评",IF(I73&gt;=8,"超时未参评","")))</f>
        <v/>
      </c>
      <c r="M73" t="inlineStr"/>
    </row>
    <row r="74">
      <c r="A74" t="inlineStr">
        <is>
          <t>18218207023</t>
        </is>
      </c>
      <c r="B74" s="53" t="n">
        <v>46281.73635416666</v>
      </c>
      <c r="C74" t="inlineStr">
        <is>
          <t>市区城南工作站</t>
        </is>
      </c>
      <c r="D74" t="inlineStr">
        <is>
          <t>陈理智</t>
        </is>
      </c>
      <c r="E74" t="inlineStr">
        <is>
          <t>林佳宏</t>
        </is>
      </c>
      <c r="G74" t="inlineStr">
        <is>
          <t>未超8小时</t>
        </is>
      </c>
      <c r="H74" t="inlineStr">
        <is>
          <t>是</t>
        </is>
      </c>
      <c r="I74" s="54">
        <f>(NOW()-J74)*24</f>
        <v/>
      </c>
      <c r="J74" s="53" t="n">
        <v>46281.8196875</v>
      </c>
      <c r="K74" s="53" t="n">
        <v>46282.15302083334</v>
      </c>
      <c r="L74">
        <f>IF(AND(F74&lt;&gt;"已参评好",I74&gt;=5),"超5小时未参评",IF(I74&gt;=7,"超7小时未参评",IF(I74&gt;=8,"超时未参评","")))</f>
        <v/>
      </c>
      <c r="M74" t="inlineStr"/>
    </row>
    <row r="75">
      <c r="A75" t="inlineStr">
        <is>
          <t>13923516258</t>
        </is>
      </c>
      <c r="B75" s="53" t="n">
        <v>46281.72888888889</v>
      </c>
      <c r="C75" t="inlineStr">
        <is>
          <t>市区城北工作站</t>
        </is>
      </c>
      <c r="D75" t="inlineStr">
        <is>
          <t>陆锐荣</t>
        </is>
      </c>
      <c r="E75" t="inlineStr">
        <is>
          <t>林金旭</t>
        </is>
      </c>
      <c r="G75" t="inlineStr">
        <is>
          <t>未超8小时</t>
        </is>
      </c>
      <c r="H75" t="inlineStr">
        <is>
          <t>是</t>
        </is>
      </c>
      <c r="I75" s="54">
        <f>(NOW()-J75)*24</f>
        <v/>
      </c>
      <c r="J75" s="53" t="n">
        <v>46281.81222222222</v>
      </c>
      <c r="K75" s="53" t="n">
        <v>46282.14555555556</v>
      </c>
      <c r="L75">
        <f>IF(AND(F75&lt;&gt;"已参评好",I75&gt;=5),"超5小时未参评",IF(I75&gt;=7,"超7小时未参评",IF(I75&gt;=8,"超时未参评","")))</f>
        <v/>
      </c>
      <c r="M75" t="inlineStr"/>
    </row>
    <row r="76">
      <c r="A76" t="inlineStr">
        <is>
          <t>15919572362</t>
        </is>
      </c>
      <c r="B76" s="53" t="n">
        <v>46281.70292824074</v>
      </c>
      <c r="C76" t="inlineStr">
        <is>
          <t>韩江新城工作站</t>
        </is>
      </c>
      <c r="D76" t="inlineStr">
        <is>
          <t>邱培烁</t>
        </is>
      </c>
      <c r="E76" t="inlineStr">
        <is>
          <t>林思捷</t>
        </is>
      </c>
      <c r="G76" t="inlineStr">
        <is>
          <t>未超8小时</t>
        </is>
      </c>
      <c r="H76" t="inlineStr">
        <is>
          <t>是</t>
        </is>
      </c>
      <c r="I76" s="54">
        <f>(NOW()-J76)*24</f>
        <v/>
      </c>
      <c r="J76" s="53" t="n">
        <v>46281.78626157407</v>
      </c>
      <c r="K76" s="53" t="n">
        <v>46282.11959490741</v>
      </c>
      <c r="L76">
        <f>IF(AND(F76&lt;&gt;"已参评好",I76&gt;=5),"超5小时未参评",IF(I76&gt;=7,"超7小时未参评",IF(I76&gt;=8,"超时未参评","")))</f>
        <v/>
      </c>
      <c r="M76" t="inlineStr"/>
    </row>
    <row r="77">
      <c r="A77" t="inlineStr">
        <is>
          <t>13690062310</t>
        </is>
      </c>
      <c r="B77" s="53" t="n">
        <v>46281.77291666667</v>
      </c>
      <c r="C77" t="inlineStr">
        <is>
          <t>浮洋网格</t>
        </is>
      </c>
      <c r="D77" t="inlineStr">
        <is>
          <t>曾声锦</t>
        </is>
      </c>
      <c r="E77" t="inlineStr">
        <is>
          <t>林卓钿</t>
        </is>
      </c>
      <c r="G77" t="inlineStr">
        <is>
          <t>未超8小时</t>
        </is>
      </c>
      <c r="H77" t="inlineStr">
        <is>
          <t>是</t>
        </is>
      </c>
      <c r="I77" s="54">
        <f>(NOW()-J77)*24</f>
        <v/>
      </c>
      <c r="J77" s="53" t="n">
        <v>46281.85625</v>
      </c>
      <c r="K77" s="53" t="n">
        <v>46282.18958333333</v>
      </c>
      <c r="L77">
        <f>IF(AND(F77&lt;&gt;"已参评好",I77&gt;=5),"超5小时未参评",IF(I77&gt;=7,"超7小时未参评",IF(I77&gt;=8,"超时未参评","")))</f>
        <v/>
      </c>
      <c r="M77" t="inlineStr"/>
    </row>
    <row r="78">
      <c r="A78" t="inlineStr">
        <is>
          <t>13828370139</t>
        </is>
      </c>
      <c r="B78" s="53" t="n">
        <v>46281.68751157408</v>
      </c>
      <c r="C78" t="inlineStr">
        <is>
          <t>饶平北片工作站</t>
        </is>
      </c>
      <c r="D78" t="inlineStr">
        <is>
          <t>詹进链</t>
        </is>
      </c>
      <c r="E78" t="inlineStr">
        <is>
          <t>刘锦敏</t>
        </is>
      </c>
      <c r="G78" t="inlineStr">
        <is>
          <t>未超8小时</t>
        </is>
      </c>
      <c r="H78" t="inlineStr">
        <is>
          <t>是</t>
        </is>
      </c>
      <c r="I78" s="54">
        <f>(NOW()-J78)*24</f>
        <v/>
      </c>
      <c r="J78" s="53" t="n">
        <v>46281.77084490741</v>
      </c>
      <c r="K78" s="53" t="n">
        <v>46282.10417824074</v>
      </c>
      <c r="L78">
        <f>IF(AND(F78&lt;&gt;"已参评好",I78&gt;=5),"超5小时未参评",IF(I78&gt;=7,"超7小时未参评",IF(I78&gt;=8,"超时未参评","")))</f>
        <v/>
      </c>
      <c r="M78" t="inlineStr"/>
    </row>
    <row r="79">
      <c r="A79" t="inlineStr">
        <is>
          <t>36530074904</t>
        </is>
      </c>
      <c r="B79" s="53" t="n">
        <v>46281.71284722222</v>
      </c>
      <c r="C79" t="inlineStr">
        <is>
          <t>饶平北片工作站</t>
        </is>
      </c>
      <c r="D79" t="inlineStr">
        <is>
          <t>詹进链</t>
        </is>
      </c>
      <c r="E79" t="inlineStr">
        <is>
          <t>刘锦敏</t>
        </is>
      </c>
      <c r="G79" t="inlineStr">
        <is>
          <t>未超8小时</t>
        </is>
      </c>
      <c r="H79" t="inlineStr">
        <is>
          <t>是</t>
        </is>
      </c>
      <c r="I79" s="54">
        <f>(NOW()-J79)*24</f>
        <v/>
      </c>
      <c r="J79" s="53" t="n">
        <v>46281.79618055555</v>
      </c>
      <c r="K79" s="53" t="n">
        <v>46282.12951388889</v>
      </c>
      <c r="L79">
        <f>IF(AND(F79&lt;&gt;"已参评好",I79&gt;=5),"超5小时未参评",IF(I79&gt;=7,"超7小时未参评",IF(I79&gt;=8,"超时未参评","")))</f>
        <v/>
      </c>
      <c r="M79" t="inlineStr"/>
    </row>
    <row r="80">
      <c r="A80" t="inlineStr">
        <is>
          <t>13600123568</t>
        </is>
      </c>
      <c r="B80" s="53" t="n">
        <v>46281.78903935185</v>
      </c>
      <c r="C80" t="inlineStr">
        <is>
          <t>瓷都枫溪工作站</t>
        </is>
      </c>
      <c r="D80" t="inlineStr">
        <is>
          <t>许守锦</t>
        </is>
      </c>
      <c r="E80" t="inlineStr">
        <is>
          <t>卢志平</t>
        </is>
      </c>
      <c r="G80" t="inlineStr">
        <is>
          <t>未超8小时</t>
        </is>
      </c>
      <c r="H80" t="inlineStr">
        <is>
          <t>是</t>
        </is>
      </c>
      <c r="I80" s="54">
        <f>(NOW()-J80)*24</f>
        <v/>
      </c>
      <c r="J80" s="53" t="n">
        <v>46281.87237268518</v>
      </c>
      <c r="K80" s="53" t="n">
        <v>46282.20570601852</v>
      </c>
      <c r="L80">
        <f>IF(AND(F80&lt;&gt;"已参评好",I80&gt;=5),"超5小时未参评",IF(I80&gt;=7,"超7小时未参评",IF(I80&gt;=8,"超时未参评","")))</f>
        <v/>
      </c>
      <c r="M80" t="inlineStr"/>
    </row>
    <row r="81">
      <c r="A81" t="inlineStr">
        <is>
          <t>13435597686</t>
        </is>
      </c>
      <c r="B81" s="53" t="n">
        <v>46281.79815972222</v>
      </c>
      <c r="C81" t="inlineStr">
        <is>
          <t>磷官铁工作站</t>
        </is>
      </c>
      <c r="D81" t="inlineStr">
        <is>
          <t>吴坊</t>
        </is>
      </c>
      <c r="E81" t="inlineStr">
        <is>
          <t>陆淳鑫</t>
        </is>
      </c>
      <c r="G81" t="inlineStr">
        <is>
          <t>未超8小时</t>
        </is>
      </c>
      <c r="H81" t="inlineStr">
        <is>
          <t>是</t>
        </is>
      </c>
      <c r="I81" s="54">
        <f>(NOW()-J81)*24</f>
        <v/>
      </c>
      <c r="J81" s="53" t="n">
        <v>46281.88149305555</v>
      </c>
      <c r="K81" s="53" t="n">
        <v>46282.21482638889</v>
      </c>
      <c r="L81">
        <f>IF(AND(F81&lt;&gt;"已参评好",I81&gt;=5),"超5小时未参评",IF(I81&gt;=7,"超7小时未参评",IF(I81&gt;=8,"超时未参评","")))</f>
        <v/>
      </c>
      <c r="M81" t="inlineStr"/>
    </row>
    <row r="82">
      <c r="A82" t="inlineStr">
        <is>
          <t>15814921083</t>
        </is>
      </c>
      <c r="B82" s="53" t="n">
        <v>46281.66653935185</v>
      </c>
      <c r="C82" t="inlineStr">
        <is>
          <t>磷官铁工作站</t>
        </is>
      </c>
      <c r="D82" t="inlineStr">
        <is>
          <t>吴坊</t>
        </is>
      </c>
      <c r="E82" t="inlineStr">
        <is>
          <t>陆彦羽</t>
        </is>
      </c>
      <c r="G82" t="inlineStr">
        <is>
          <t>未超8小时</t>
        </is>
      </c>
      <c r="H82" t="inlineStr">
        <is>
          <t>是</t>
        </is>
      </c>
      <c r="I82" s="54">
        <f>(NOW()-J82)*24</f>
        <v/>
      </c>
      <c r="J82" s="53" t="n">
        <v>46281.74987268518</v>
      </c>
      <c r="K82" s="53" t="n">
        <v>46282.08320601852</v>
      </c>
      <c r="L82">
        <f>IF(AND(F82&lt;&gt;"已参评好",I82&gt;=5),"超5小时未参评",IF(I82&gt;=7,"超7小时未参评",IF(I82&gt;=8,"超时未参评","")))</f>
        <v/>
      </c>
      <c r="M82" t="inlineStr"/>
    </row>
    <row r="83">
      <c r="A83" t="inlineStr">
        <is>
          <t>15814959994</t>
        </is>
      </c>
      <c r="B83" s="53" t="n">
        <v>46281.72344907407</v>
      </c>
      <c r="C83" t="inlineStr">
        <is>
          <t>饶平西片工作站</t>
        </is>
      </c>
      <c r="D83" t="inlineStr">
        <is>
          <t>吴泽镐</t>
        </is>
      </c>
      <c r="E83" t="inlineStr">
        <is>
          <t>麦杰生</t>
        </is>
      </c>
      <c r="G83" t="inlineStr">
        <is>
          <t>未超8小时</t>
        </is>
      </c>
      <c r="H83" t="inlineStr">
        <is>
          <t>是</t>
        </is>
      </c>
      <c r="I83" s="54">
        <f>(NOW()-J83)*24</f>
        <v/>
      </c>
      <c r="J83" s="53" t="n">
        <v>46281.80678240741</v>
      </c>
      <c r="K83" s="53" t="n">
        <v>46282.14011574074</v>
      </c>
      <c r="L83">
        <f>IF(AND(F83&lt;&gt;"已参评好",I83&gt;=5),"超5小时未参评",IF(I83&gt;=7,"超7小时未参评",IF(I83&gt;=8,"超时未参评","")))</f>
        <v/>
      </c>
      <c r="M83" t="inlineStr"/>
    </row>
    <row r="84">
      <c r="A84" t="inlineStr">
        <is>
          <t>13727908593</t>
        </is>
      </c>
      <c r="B84" s="53" t="n">
        <v>46281.65074074074</v>
      </c>
      <c r="C84" t="inlineStr">
        <is>
          <t>古巷登塘工作站</t>
        </is>
      </c>
      <c r="D84" t="inlineStr">
        <is>
          <t>陈佳雄</t>
        </is>
      </c>
      <c r="E84" t="inlineStr">
        <is>
          <t>邱瑞斯</t>
        </is>
      </c>
      <c r="G84" t="inlineStr">
        <is>
          <t>未超8小时</t>
        </is>
      </c>
      <c r="H84" t="inlineStr">
        <is>
          <t>是</t>
        </is>
      </c>
      <c r="I84" s="54">
        <f>(NOW()-J84)*24</f>
        <v/>
      </c>
      <c r="J84" s="53" t="n">
        <v>46281.73407407408</v>
      </c>
      <c r="K84" s="53" t="n">
        <v>46282.0674074074</v>
      </c>
      <c r="L84">
        <f>IF(AND(F84&lt;&gt;"已参评好",I84&gt;=5),"超5小时未参评",IF(I84&gt;=7,"超7小时未参评",IF(I84&gt;=8,"超时未参评","")))</f>
        <v/>
      </c>
      <c r="M84" t="inlineStr"/>
    </row>
    <row r="85">
      <c r="A85" t="inlineStr">
        <is>
          <t>13539370119</t>
        </is>
      </c>
      <c r="B85" s="53" t="n">
        <v>46281.7921875</v>
      </c>
      <c r="C85" t="inlineStr">
        <is>
          <t>饶平城区工作站</t>
        </is>
      </c>
      <c r="D85" t="inlineStr">
        <is>
          <t>陈泽鹏</t>
        </is>
      </c>
      <c r="E85" t="inlineStr">
        <is>
          <t>邱思鸿</t>
        </is>
      </c>
      <c r="G85" t="inlineStr">
        <is>
          <t>未超8小时</t>
        </is>
      </c>
      <c r="H85" t="inlineStr">
        <is>
          <t>是</t>
        </is>
      </c>
      <c r="I85" s="54">
        <f>(NOW()-J85)*24</f>
        <v/>
      </c>
      <c r="J85" s="53" t="n">
        <v>46281.87552083333</v>
      </c>
      <c r="K85" s="53" t="n">
        <v>46282.20885416667</v>
      </c>
      <c r="L85">
        <f>IF(AND(F85&lt;&gt;"已参评好",I85&gt;=5),"超5小时未参评",IF(I85&gt;=7,"超7小时未参评",IF(I85&gt;=8,"超时未参评","")))</f>
        <v/>
      </c>
      <c r="M85" t="inlineStr"/>
    </row>
    <row r="86">
      <c r="A86" t="inlineStr">
        <is>
          <t>13727933626</t>
        </is>
      </c>
      <c r="B86" s="53" t="n">
        <v>46281.7062962963</v>
      </c>
      <c r="C86" t="inlineStr">
        <is>
          <t>凤塘镇区工作站</t>
        </is>
      </c>
      <c r="D86" t="inlineStr">
        <is>
          <t>曾声锦</t>
        </is>
      </c>
      <c r="E86" t="inlineStr">
        <is>
          <t>邱陶煌</t>
        </is>
      </c>
      <c r="G86" t="inlineStr">
        <is>
          <t>未超8小时</t>
        </is>
      </c>
      <c r="H86" t="inlineStr">
        <is>
          <t>是</t>
        </is>
      </c>
      <c r="I86" s="54">
        <f>(NOW()-J86)*24</f>
        <v/>
      </c>
      <c r="J86" s="53" t="n">
        <v>46281.78962962963</v>
      </c>
      <c r="K86" s="53" t="n">
        <v>46282.12296296296</v>
      </c>
      <c r="L86">
        <f>IF(AND(F86&lt;&gt;"已参评好",I86&gt;=5),"超5小时未参评",IF(I86&gt;=7,"超7小时未参评",IF(I86&gt;=8,"超时未参评","")))</f>
        <v/>
      </c>
      <c r="M86" t="inlineStr"/>
    </row>
    <row r="87">
      <c r="A87" t="inlineStr">
        <is>
          <t>13715701652</t>
        </is>
      </c>
      <c r="B87" s="53" t="n">
        <v>46281.62804398148</v>
      </c>
      <c r="C87" t="inlineStr">
        <is>
          <t>饶平北片工作站</t>
        </is>
      </c>
      <c r="D87" t="inlineStr">
        <is>
          <t>詹进链</t>
        </is>
      </c>
      <c r="E87" t="inlineStr">
        <is>
          <t>邱耀宇</t>
        </is>
      </c>
      <c r="G87" t="inlineStr">
        <is>
          <t>未超8小时</t>
        </is>
      </c>
      <c r="H87" t="inlineStr">
        <is>
          <t>是</t>
        </is>
      </c>
      <c r="I87" s="54">
        <f>(NOW()-J87)*24</f>
        <v/>
      </c>
      <c r="J87" s="53" t="n">
        <v>46281.71137731482</v>
      </c>
      <c r="K87" s="53" t="n">
        <v>46282.04471064815</v>
      </c>
      <c r="L87">
        <f>IF(AND(F87&lt;&gt;"已参评好",I87&gt;=5),"超5小时未参评",IF(I87&gt;=7,"超7小时未参评",IF(I87&gt;=8,"超时未参评","")))</f>
        <v/>
      </c>
      <c r="M87" t="inlineStr"/>
    </row>
    <row r="88">
      <c r="A88" t="inlineStr">
        <is>
          <t>15992378555</t>
        </is>
      </c>
      <c r="B88" s="53" t="n">
        <v>46281.70090277777</v>
      </c>
      <c r="C88" t="inlineStr">
        <is>
          <t>彩塘东凤工作站</t>
        </is>
      </c>
      <c r="D88" t="inlineStr">
        <is>
          <t>丁锐涛</t>
        </is>
      </c>
      <c r="E88" t="inlineStr">
        <is>
          <t>王锋</t>
        </is>
      </c>
      <c r="G88" t="inlineStr">
        <is>
          <t>未超8小时</t>
        </is>
      </c>
      <c r="H88" t="inlineStr">
        <is>
          <t>是</t>
        </is>
      </c>
      <c r="I88" s="54">
        <f>(NOW()-J88)*24</f>
        <v/>
      </c>
      <c r="J88" s="53" t="n">
        <v>46281.78423611111</v>
      </c>
      <c r="K88" s="53" t="n">
        <v>46282.11756944445</v>
      </c>
      <c r="L88">
        <f>IF(AND(F88&lt;&gt;"已参评好",I88&gt;=5),"超5小时未参评",IF(I88&gt;=7,"超7小时未参评",IF(I88&gt;=8,"超时未参评","")))</f>
        <v/>
      </c>
      <c r="M88" t="inlineStr"/>
    </row>
    <row r="89">
      <c r="A89" t="inlineStr">
        <is>
          <t>15216974981</t>
        </is>
      </c>
      <c r="B89" s="53" t="n">
        <v>46281.73883101852</v>
      </c>
      <c r="C89" t="inlineStr">
        <is>
          <t>市区城北工作站</t>
        </is>
      </c>
      <c r="D89" t="inlineStr">
        <is>
          <t>陆锐荣</t>
        </is>
      </c>
      <c r="E89" t="inlineStr">
        <is>
          <t>王锐嘉</t>
        </is>
      </c>
      <c r="G89" t="inlineStr">
        <is>
          <t>未超8小时</t>
        </is>
      </c>
      <c r="H89" t="inlineStr">
        <is>
          <t>是</t>
        </is>
      </c>
      <c r="I89" s="54">
        <f>(NOW()-J89)*24</f>
        <v/>
      </c>
      <c r="J89" s="53" t="n">
        <v>46281.82216435186</v>
      </c>
      <c r="K89" s="53" t="n">
        <v>46282.15549768518</v>
      </c>
      <c r="L89">
        <f>IF(AND(F89&lt;&gt;"已参评好",I89&gt;=5),"超5小时未参评",IF(I89&gt;=7,"超7小时未参评",IF(I89&gt;=8,"超时未参评","")))</f>
        <v/>
      </c>
      <c r="M89" t="inlineStr"/>
    </row>
    <row r="90">
      <c r="A90" t="inlineStr">
        <is>
          <t>15814911365</t>
        </is>
      </c>
      <c r="B90" s="53" t="n">
        <v>46281.80604166666</v>
      </c>
      <c r="C90" t="inlineStr">
        <is>
          <t>市区城北工作站</t>
        </is>
      </c>
      <c r="D90" t="inlineStr">
        <is>
          <t>陆锐荣</t>
        </is>
      </c>
      <c r="E90" t="inlineStr">
        <is>
          <t>王锐嘉</t>
        </is>
      </c>
      <c r="G90" t="inlineStr">
        <is>
          <t>未超8小时</t>
        </is>
      </c>
      <c r="H90" t="inlineStr">
        <is>
          <t>是</t>
        </is>
      </c>
      <c r="I90" s="54">
        <f>(NOW()-J90)*24</f>
        <v/>
      </c>
      <c r="J90" s="53" t="n">
        <v>46281.889375</v>
      </c>
      <c r="K90" s="53" t="n">
        <v>46282.22270833333</v>
      </c>
      <c r="L90">
        <f>IF(AND(F90&lt;&gt;"已参评好",I90&gt;=5),"超5小时未参评",IF(I90&gt;=7,"超7小时未参评",IF(I90&gt;=8,"超时未参评","")))</f>
        <v/>
      </c>
      <c r="M90" t="inlineStr"/>
    </row>
    <row r="91">
      <c r="A91" t="inlineStr">
        <is>
          <t>13670748785</t>
        </is>
      </c>
      <c r="B91" s="53" t="n">
        <v>46281.7080787037</v>
      </c>
      <c r="C91" t="inlineStr">
        <is>
          <t>饶平中片工作站</t>
        </is>
      </c>
      <c r="D91" t="inlineStr">
        <is>
          <t>郑洽祥</t>
        </is>
      </c>
      <c r="E91" t="inlineStr">
        <is>
          <t>王少永</t>
        </is>
      </c>
      <c r="G91" t="inlineStr">
        <is>
          <t>未超8小时</t>
        </is>
      </c>
      <c r="H91" t="inlineStr">
        <is>
          <t>是</t>
        </is>
      </c>
      <c r="I91" s="54">
        <f>(NOW()-J91)*24</f>
        <v/>
      </c>
      <c r="J91" s="53" t="n">
        <v>46281.79141203704</v>
      </c>
      <c r="K91" s="53" t="n">
        <v>46282.12474537037</v>
      </c>
      <c r="L91">
        <f>IF(AND(F91&lt;&gt;"已参评好",I91&gt;=5),"超5小时未参评",IF(I91&gt;=7,"超7小时未参评",IF(I91&gt;=8,"超时未参评","")))</f>
        <v/>
      </c>
      <c r="M91" t="inlineStr"/>
    </row>
    <row r="92">
      <c r="A92" t="inlineStr">
        <is>
          <t>13553703180</t>
        </is>
      </c>
      <c r="B92" s="53" t="n">
        <v>46281.71581018518</v>
      </c>
      <c r="C92" t="inlineStr">
        <is>
          <t>瓷都枫溪工作站</t>
        </is>
      </c>
      <c r="D92" t="inlineStr">
        <is>
          <t>许守锦</t>
        </is>
      </c>
      <c r="E92" t="inlineStr">
        <is>
          <t>温锈洪</t>
        </is>
      </c>
      <c r="G92" t="inlineStr">
        <is>
          <t>未超8小时</t>
        </is>
      </c>
      <c r="H92" t="inlineStr">
        <is>
          <t>是</t>
        </is>
      </c>
      <c r="I92" s="54">
        <f>(NOW()-J92)*24</f>
        <v/>
      </c>
      <c r="J92" s="53" t="n">
        <v>46281.79914351852</v>
      </c>
      <c r="K92" s="53" t="n">
        <v>46282.13247685185</v>
      </c>
      <c r="L92">
        <f>IF(AND(F92&lt;&gt;"已参评好",I92&gt;=5),"超5小时未参评",IF(I92&gt;=7,"超7小时未参评",IF(I92&gt;=8,"超时未参评","")))</f>
        <v/>
      </c>
      <c r="M92" t="inlineStr"/>
    </row>
    <row r="93">
      <c r="A93" t="inlineStr">
        <is>
          <t>19886488614</t>
        </is>
      </c>
      <c r="B93" s="53" t="n">
        <v>46281.72181712963</v>
      </c>
      <c r="C93" t="inlineStr">
        <is>
          <t>古巷登塘工作站</t>
        </is>
      </c>
      <c r="D93" t="inlineStr">
        <is>
          <t>陈佳雄</t>
        </is>
      </c>
      <c r="E93" t="inlineStr">
        <is>
          <t>谢志杰</t>
        </is>
      </c>
      <c r="G93" t="inlineStr">
        <is>
          <t>未超8小时</t>
        </is>
      </c>
      <c r="H93" t="inlineStr">
        <is>
          <t>是</t>
        </is>
      </c>
      <c r="I93" s="54">
        <f>(NOW()-J93)*24</f>
        <v/>
      </c>
      <c r="J93" s="53" t="n">
        <v>46281.80515046296</v>
      </c>
      <c r="K93" s="53" t="n">
        <v>46282.1384837963</v>
      </c>
      <c r="L93">
        <f>IF(AND(F93&lt;&gt;"已参评好",I93&gt;=5),"超5小时未参评",IF(I93&gt;=7,"超7小时未参评",IF(I93&gt;=8,"超时未参评","")))</f>
        <v/>
      </c>
      <c r="M93" t="inlineStr"/>
    </row>
    <row r="94">
      <c r="A94" t="inlineStr">
        <is>
          <t>15992361477</t>
        </is>
      </c>
      <c r="B94" s="53" t="n">
        <v>46281.70699074074</v>
      </c>
      <c r="C94" t="inlineStr">
        <is>
          <t>市区城南工作站</t>
        </is>
      </c>
      <c r="D94" t="inlineStr">
        <is>
          <t>陈理智</t>
        </is>
      </c>
      <c r="E94" t="inlineStr">
        <is>
          <t>许秋跃</t>
        </is>
      </c>
      <c r="G94" t="inlineStr">
        <is>
          <t>未超8小时</t>
        </is>
      </c>
      <c r="H94" t="inlineStr">
        <is>
          <t>是</t>
        </is>
      </c>
      <c r="I94" s="54">
        <f>(NOW()-J94)*24</f>
        <v/>
      </c>
      <c r="J94" s="53" t="n">
        <v>46281.79032407407</v>
      </c>
      <c r="K94" s="53" t="n">
        <v>46282.12365740741</v>
      </c>
      <c r="L94">
        <f>IF(AND(F94&lt;&gt;"已参评好",I94&gt;=5),"超5小时未参评",IF(I94&gt;=7,"超7小时未参评",IF(I94&gt;=8,"超时未参评","")))</f>
        <v/>
      </c>
      <c r="M94" t="inlineStr"/>
    </row>
    <row r="95">
      <c r="A95" t="inlineStr">
        <is>
          <t>15916450502</t>
        </is>
      </c>
      <c r="B95" s="53" t="n">
        <v>46281.72313657407</v>
      </c>
      <c r="C95" t="inlineStr">
        <is>
          <t>彩塘东凤工作站</t>
        </is>
      </c>
      <c r="D95" t="inlineStr">
        <is>
          <t>丁锐涛</t>
        </is>
      </c>
      <c r="E95" t="inlineStr">
        <is>
          <t>杨鑫泳</t>
        </is>
      </c>
      <c r="G95" t="inlineStr">
        <is>
          <t>未超8小时</t>
        </is>
      </c>
      <c r="H95" t="inlineStr">
        <is>
          <t>是</t>
        </is>
      </c>
      <c r="I95" s="54">
        <f>(NOW()-J95)*24</f>
        <v/>
      </c>
      <c r="J95" s="53" t="n">
        <v>46281.80646990741</v>
      </c>
      <c r="K95" s="53" t="n">
        <v>46282.13980324074</v>
      </c>
      <c r="L95">
        <f>IF(AND(F95&lt;&gt;"已参评好",I95&gt;=5),"超5小时未参评",IF(I95&gt;=7,"超7小时未参评",IF(I95&gt;=8,"超时未参评","")))</f>
        <v/>
      </c>
      <c r="M95" t="inlineStr"/>
    </row>
    <row r="96">
      <c r="A96" t="inlineStr">
        <is>
          <t>19842555504</t>
        </is>
      </c>
      <c r="B96" s="53" t="n">
        <v>46281.73594907407</v>
      </c>
      <c r="C96" t="inlineStr">
        <is>
          <t>彩塘东凤工作站</t>
        </is>
      </c>
      <c r="D96" t="inlineStr">
        <is>
          <t>丁锐涛</t>
        </is>
      </c>
      <c r="E96" t="inlineStr">
        <is>
          <t>杨泽伟</t>
        </is>
      </c>
      <c r="G96" t="inlineStr">
        <is>
          <t>未超8小时</t>
        </is>
      </c>
      <c r="H96" t="inlineStr">
        <is>
          <t>是</t>
        </is>
      </c>
      <c r="I96" s="54">
        <f>(NOW()-J96)*24</f>
        <v/>
      </c>
      <c r="J96" s="53" t="n">
        <v>46281.81928240741</v>
      </c>
      <c r="K96" s="53" t="n">
        <v>46282.15261574074</v>
      </c>
      <c r="L96">
        <f>IF(AND(F96&lt;&gt;"已参评好",I96&gt;=5),"超5小时未参评",IF(I96&gt;=7,"超7小时未参评",IF(I96&gt;=8,"超时未参评","")))</f>
        <v/>
      </c>
      <c r="M96" t="inlineStr"/>
    </row>
    <row r="97">
      <c r="A97" t="inlineStr">
        <is>
          <t>36530074916</t>
        </is>
      </c>
      <c r="B97" s="53" t="n">
        <v>46281.70120370371</v>
      </c>
      <c r="C97" t="inlineStr">
        <is>
          <t>彩塘东凤工作站</t>
        </is>
      </c>
      <c r="D97" t="inlineStr">
        <is>
          <t>丁锐涛</t>
        </is>
      </c>
      <c r="E97" t="inlineStr">
        <is>
          <t>杨泽伟</t>
        </is>
      </c>
      <c r="G97" t="inlineStr">
        <is>
          <t>未超8小时</t>
        </is>
      </c>
      <c r="H97" t="inlineStr">
        <is>
          <t>是</t>
        </is>
      </c>
      <c r="I97" s="54">
        <f>(NOW()-J97)*24</f>
        <v/>
      </c>
      <c r="J97" s="53" t="n">
        <v>46281.78453703703</v>
      </c>
      <c r="K97" s="53" t="n">
        <v>46282.11787037037</v>
      </c>
      <c r="L97">
        <f>IF(AND(F97&lt;&gt;"已参评好",I97&gt;=5),"超5小时未参评",IF(I97&gt;=7,"超7小时未参评",IF(I97&gt;=8,"超时未参评","")))</f>
        <v/>
      </c>
      <c r="M97" t="inlineStr"/>
    </row>
    <row r="98">
      <c r="A98" t="inlineStr">
        <is>
          <t>13715786088</t>
        </is>
      </c>
      <c r="B98" s="53" t="n">
        <v>46281.72328703704</v>
      </c>
      <c r="C98" t="inlineStr">
        <is>
          <t>饶平北片工作站</t>
        </is>
      </c>
      <c r="D98" t="inlineStr">
        <is>
          <t>詹进链</t>
        </is>
      </c>
      <c r="E98" t="inlineStr">
        <is>
          <t>尤少伟</t>
        </is>
      </c>
      <c r="G98" t="inlineStr">
        <is>
          <t>未超8小时</t>
        </is>
      </c>
      <c r="H98" t="inlineStr">
        <is>
          <t>是</t>
        </is>
      </c>
      <c r="I98" s="54">
        <f>(NOW()-J98)*24</f>
        <v/>
      </c>
      <c r="J98" s="53" t="n">
        <v>46281.80662037037</v>
      </c>
      <c r="K98" s="53" t="n">
        <v>46282.13995370371</v>
      </c>
      <c r="L98">
        <f>IF(AND(F98&lt;&gt;"已参评好",I98&gt;=5),"超5小时未参评",IF(I98&gt;=7,"超7小时未参评",IF(I98&gt;=8,"超时未参评","")))</f>
        <v/>
      </c>
      <c r="M98" t="inlineStr"/>
    </row>
    <row r="99">
      <c r="A99" t="inlineStr">
        <is>
          <t>36530074874</t>
        </is>
      </c>
      <c r="B99" s="53" t="n">
        <v>46281.67443287037</v>
      </c>
      <c r="C99" t="inlineStr">
        <is>
          <t>饶平北片工作站</t>
        </is>
      </c>
      <c r="D99" t="inlineStr">
        <is>
          <t>詹进链</t>
        </is>
      </c>
      <c r="E99" t="inlineStr">
        <is>
          <t>张世标</t>
        </is>
      </c>
      <c r="G99" t="inlineStr">
        <is>
          <t>未超8小时</t>
        </is>
      </c>
      <c r="H99" t="inlineStr">
        <is>
          <t>是</t>
        </is>
      </c>
      <c r="I99" s="54">
        <f>(NOW()-J99)*24</f>
        <v/>
      </c>
      <c r="J99" s="53" t="n">
        <v>46281.7577662037</v>
      </c>
      <c r="K99" s="53" t="n">
        <v>46282.09109953704</v>
      </c>
      <c r="L99">
        <f>IF(AND(F99&lt;&gt;"已参评好",I99&gt;=5),"超5小时未参评",IF(I99&gt;=7,"超7小时未参评",IF(I99&gt;=8,"超时未参评","")))</f>
        <v/>
      </c>
      <c r="M99" t="inlineStr"/>
    </row>
    <row r="100">
      <c r="A100" t="inlineStr">
        <is>
          <t>18818367338</t>
        </is>
      </c>
      <c r="B100" s="53" t="n">
        <v>46281.68679398148</v>
      </c>
      <c r="C100" t="inlineStr">
        <is>
          <t>市区城北工作站</t>
        </is>
      </c>
      <c r="D100" t="inlineStr">
        <is>
          <t>陆锐荣</t>
        </is>
      </c>
      <c r="E100" t="inlineStr">
        <is>
          <t>张泽鸿</t>
        </is>
      </c>
      <c r="G100" t="inlineStr">
        <is>
          <t>未超8小时</t>
        </is>
      </c>
      <c r="H100" t="inlineStr">
        <is>
          <t>是</t>
        </is>
      </c>
      <c r="I100" s="54">
        <f>(NOW()-J100)*24</f>
        <v/>
      </c>
      <c r="J100" s="53" t="n">
        <v>46281.77012731481</v>
      </c>
      <c r="K100" s="53" t="n">
        <v>46282.10346064815</v>
      </c>
      <c r="L100">
        <f>IF(AND(F100&lt;&gt;"已参评好",I100&gt;=5),"超5小时未参评",IF(I100&gt;=7,"超7小时未参评",IF(I100&gt;=8,"超时未参评","")))</f>
        <v/>
      </c>
      <c r="M100" t="inlineStr"/>
    </row>
    <row r="101">
      <c r="A101" t="inlineStr">
        <is>
          <t>36530074923</t>
        </is>
      </c>
      <c r="B101" s="53" t="n">
        <v>46281.76587962963</v>
      </c>
      <c r="C101" t="inlineStr">
        <is>
          <t>饶平城区工作站</t>
        </is>
      </c>
      <c r="D101" t="inlineStr">
        <is>
          <t>陈泽鹏</t>
        </is>
      </c>
      <c r="E101" t="inlineStr">
        <is>
          <t>郑臣伟</t>
        </is>
      </c>
      <c r="G101" t="inlineStr">
        <is>
          <t>未超8小时</t>
        </is>
      </c>
      <c r="H101" t="inlineStr">
        <is>
          <t>是</t>
        </is>
      </c>
      <c r="I101" s="54">
        <f>(NOW()-J101)*24</f>
        <v/>
      </c>
      <c r="J101" s="53" t="n">
        <v>46281.84921296296</v>
      </c>
      <c r="K101" s="53" t="n">
        <v>46282.1825462963</v>
      </c>
      <c r="L101">
        <f>IF(AND(F101&lt;&gt;"已参评好",I101&gt;=5),"超5小时未参评",IF(I101&gt;=7,"超7小时未参评",IF(I101&gt;=8,"超时未参评","")))</f>
        <v/>
      </c>
      <c r="M101" t="inlineStr"/>
    </row>
    <row r="102">
      <c r="A102" t="inlineStr">
        <is>
          <t>14739236520</t>
        </is>
      </c>
      <c r="B102" s="53" t="n">
        <v>46281.69454861111</v>
      </c>
      <c r="C102" t="inlineStr">
        <is>
          <t>凤塘镇区工作站</t>
        </is>
      </c>
      <c r="D102" t="inlineStr">
        <is>
          <t>曾声锦</t>
        </is>
      </c>
      <c r="E102" t="inlineStr">
        <is>
          <t>郑楚龙</t>
        </is>
      </c>
      <c r="G102" t="inlineStr">
        <is>
          <t>未超8小时</t>
        </is>
      </c>
      <c r="H102" t="inlineStr">
        <is>
          <t>是</t>
        </is>
      </c>
      <c r="I102" s="54">
        <f>(NOW()-J102)*24</f>
        <v/>
      </c>
      <c r="J102" s="53" t="n">
        <v>46281.77788194444</v>
      </c>
      <c r="K102" s="53" t="n">
        <v>46282.11121527778</v>
      </c>
      <c r="L102">
        <f>IF(AND(F102&lt;&gt;"已参评好",I102&gt;=5),"超5小时未参评",IF(I102&gt;=7,"超7小时未参评",IF(I102&gt;=8,"超时未参评","")))</f>
        <v/>
      </c>
      <c r="M102" t="inlineStr"/>
    </row>
    <row r="103">
      <c r="A103" t="inlineStr">
        <is>
          <t>15707688788</t>
        </is>
      </c>
      <c r="B103" s="53" t="n">
        <v>46281.69988425926</v>
      </c>
      <c r="C103" t="inlineStr">
        <is>
          <t>饶平城区工作站</t>
        </is>
      </c>
      <c r="D103" t="inlineStr">
        <is>
          <t>陈泽鹏</t>
        </is>
      </c>
      <c r="E103" t="inlineStr">
        <is>
          <t>郑汉钦</t>
        </is>
      </c>
      <c r="G103" t="inlineStr">
        <is>
          <t>未超8小时</t>
        </is>
      </c>
      <c r="H103" t="inlineStr">
        <is>
          <t>是</t>
        </is>
      </c>
      <c r="I103" s="54">
        <f>(NOW()-J103)*24</f>
        <v/>
      </c>
      <c r="J103" s="53" t="n">
        <v>46281.78321759259</v>
      </c>
      <c r="K103" s="53" t="n">
        <v>46282.11655092592</v>
      </c>
      <c r="L103">
        <f>IF(AND(F103&lt;&gt;"已参评好",I103&gt;=5),"超5小时未参评",IF(I103&gt;=7,"超7小时未参评",IF(I103&gt;=8,"超时未参评","")))</f>
        <v/>
      </c>
      <c r="M103" t="inlineStr"/>
    </row>
    <row r="104">
      <c r="A104" t="inlineStr">
        <is>
          <t>15218566286</t>
        </is>
      </c>
      <c r="B104" s="53" t="n">
        <v>46281.68543981481</v>
      </c>
      <c r="C104" t="inlineStr">
        <is>
          <t>古巷登塘工作站</t>
        </is>
      </c>
      <c r="D104" t="inlineStr">
        <is>
          <t>陈佳雄</t>
        </is>
      </c>
      <c r="E104" t="inlineStr">
        <is>
          <t>郑杰帆</t>
        </is>
      </c>
      <c r="G104" t="inlineStr">
        <is>
          <t>未超8小时</t>
        </is>
      </c>
      <c r="H104" t="inlineStr">
        <is>
          <t>是</t>
        </is>
      </c>
      <c r="I104" s="54">
        <f>(NOW()-J104)*24</f>
        <v/>
      </c>
      <c r="J104" s="53" t="n">
        <v>46281.76877314815</v>
      </c>
      <c r="K104" s="53" t="n">
        <v>46282.10210648148</v>
      </c>
      <c r="L104">
        <f>IF(AND(F104&lt;&gt;"已参评好",I104&gt;=5),"超5小时未参评",IF(I104&gt;=7,"超7小时未参评",IF(I104&gt;=8,"超时未参评","")))</f>
        <v/>
      </c>
      <c r="M104" t="inlineStr"/>
    </row>
    <row r="105">
      <c r="A105" t="inlineStr">
        <is>
          <t>18823521578</t>
        </is>
      </c>
      <c r="B105" s="53" t="n">
        <v>46281.63893518518</v>
      </c>
      <c r="C105" t="inlineStr">
        <is>
          <t>潮安城区工作站</t>
        </is>
      </c>
      <c r="D105" t="inlineStr">
        <is>
          <t>吴家鸣</t>
        </is>
      </c>
      <c r="E105" t="inlineStr">
        <is>
          <t>郑静亮</t>
        </is>
      </c>
      <c r="G105" t="inlineStr">
        <is>
          <t>未超8小时</t>
        </is>
      </c>
      <c r="H105" t="inlineStr">
        <is>
          <t>是</t>
        </is>
      </c>
      <c r="I105" s="54">
        <f>(NOW()-J105)*24</f>
        <v/>
      </c>
      <c r="J105" s="53" t="n">
        <v>46281.72226851852</v>
      </c>
      <c r="K105" s="53" t="n">
        <v>46282.05560185185</v>
      </c>
      <c r="L105">
        <f>IF(AND(F105&lt;&gt;"已参评好",I105&gt;=5),"超5小时未参评",IF(I105&gt;=7,"超7小时未参评",IF(I105&gt;=8,"超时未参评","")))</f>
        <v/>
      </c>
      <c r="M105" t="inlineStr"/>
    </row>
    <row r="106">
      <c r="A106" t="inlineStr">
        <is>
          <t>13076411531</t>
        </is>
      </c>
      <c r="B106" s="53" t="n">
        <v>46281.75258101852</v>
      </c>
      <c r="C106" t="inlineStr">
        <is>
          <t>潮安城区工作站</t>
        </is>
      </c>
      <c r="D106" t="inlineStr">
        <is>
          <t>吴家鸣</t>
        </is>
      </c>
      <c r="E106" t="inlineStr">
        <is>
          <t>郑静亮</t>
        </is>
      </c>
      <c r="G106" t="inlineStr">
        <is>
          <t>未超8小时</t>
        </is>
      </c>
      <c r="H106" t="inlineStr">
        <is>
          <t>是</t>
        </is>
      </c>
      <c r="I106" s="54">
        <f>(NOW()-J106)*24</f>
        <v/>
      </c>
      <c r="J106" s="53" t="n">
        <v>46281.83591435185</v>
      </c>
      <c r="K106" s="53" t="n">
        <v>46282.16924768518</v>
      </c>
      <c r="L106">
        <f>IF(AND(F106&lt;&gt;"已参评好",I106&gt;=5),"超5小时未参评",IF(I106&gt;=7,"超7小时未参评",IF(I106&gt;=8,"超时未参评","")))</f>
        <v/>
      </c>
      <c r="M106" t="inlineStr"/>
    </row>
    <row r="107">
      <c r="A107" t="inlineStr">
        <is>
          <t>13715738418</t>
        </is>
      </c>
      <c r="B107" s="53" t="n">
        <v>46281.64951388889</v>
      </c>
      <c r="C107" t="inlineStr">
        <is>
          <t>市区城北工作站</t>
        </is>
      </c>
      <c r="D107" t="inlineStr">
        <is>
          <t>陆锐荣</t>
        </is>
      </c>
      <c r="E107" t="inlineStr">
        <is>
          <t>周创镔</t>
        </is>
      </c>
      <c r="G107" t="inlineStr">
        <is>
          <t>未超8小时</t>
        </is>
      </c>
      <c r="H107" t="inlineStr">
        <is>
          <t>是</t>
        </is>
      </c>
      <c r="I107" s="54">
        <f>(NOW()-J107)*24</f>
        <v/>
      </c>
      <c r="J107" s="53" t="n">
        <v>46281.73284722222</v>
      </c>
      <c r="K107" s="53" t="n">
        <v>46282.06618055556</v>
      </c>
      <c r="L107">
        <f>IF(AND(F107&lt;&gt;"已参评好",I107&gt;=5),"超5小时未参评",IF(I107&gt;=7,"超7小时未参评",IF(I107&gt;=8,"超时未参评","")))</f>
        <v/>
      </c>
      <c r="M107" t="inlineStr"/>
    </row>
    <row r="108">
      <c r="A108" t="inlineStr">
        <is>
          <t>15917174647</t>
        </is>
      </c>
      <c r="B108" s="53" t="n">
        <v>46281.69230324074</v>
      </c>
      <c r="C108" t="inlineStr">
        <is>
          <t>市区城北工作站</t>
        </is>
      </c>
      <c r="D108" t="inlineStr">
        <is>
          <t>陆锐荣</t>
        </is>
      </c>
      <c r="E108" t="inlineStr">
        <is>
          <t>周创镔</t>
        </is>
      </c>
      <c r="G108" t="inlineStr">
        <is>
          <t>未超8小时</t>
        </is>
      </c>
      <c r="H108" t="inlineStr">
        <is>
          <t>是</t>
        </is>
      </c>
      <c r="I108" s="54">
        <f>(NOW()-J108)*24</f>
        <v/>
      </c>
      <c r="J108" s="53" t="n">
        <v>46281.77563657407</v>
      </c>
      <c r="K108" s="53" t="n">
        <v>46282.10896990741</v>
      </c>
      <c r="L108">
        <f>IF(AND(F108&lt;&gt;"已参评好",I108&gt;=5),"超5小时未参评",IF(I108&gt;=7,"超7小时未参评",IF(I108&gt;=8,"超时未参评","")))</f>
        <v/>
      </c>
      <c r="M108" t="inlineStr"/>
    </row>
    <row r="109">
      <c r="A109" t="inlineStr">
        <is>
          <t>13553765183</t>
        </is>
      </c>
      <c r="B109" s="53" t="n">
        <v>46281.71737268518</v>
      </c>
      <c r="C109" t="inlineStr">
        <is>
          <t>市区城北工作站</t>
        </is>
      </c>
      <c r="D109" t="inlineStr">
        <is>
          <t>陆锐荣</t>
        </is>
      </c>
      <c r="E109" t="inlineStr">
        <is>
          <t>周君山</t>
        </is>
      </c>
      <c r="G109" t="inlineStr">
        <is>
          <t>未超8小时</t>
        </is>
      </c>
      <c r="H109" t="inlineStr">
        <is>
          <t>是</t>
        </is>
      </c>
      <c r="I109" s="54">
        <f>(NOW()-J109)*24</f>
        <v/>
      </c>
      <c r="J109" s="53" t="n">
        <v>46281.80070601852</v>
      </c>
      <c r="K109" s="53" t="n">
        <v>46282.13403935185</v>
      </c>
      <c r="L109">
        <f>IF(AND(F109&lt;&gt;"已参评好",I109&gt;=5),"超5小时未参评",IF(I109&gt;=7,"超7小时未参评",IF(I109&gt;=8,"超时未参评","")))</f>
        <v/>
      </c>
      <c r="M109" t="inlineStr"/>
    </row>
    <row r="110">
      <c r="A110" t="inlineStr">
        <is>
          <t>13005318647</t>
        </is>
      </c>
      <c r="B110" s="53" t="n">
        <v>46281.65700231482</v>
      </c>
      <c r="C110" t="inlineStr">
        <is>
          <t>瓷都枫溪工作站</t>
        </is>
      </c>
      <c r="D110" t="inlineStr">
        <is>
          <t>许守锦</t>
        </is>
      </c>
      <c r="E110" t="inlineStr">
        <is>
          <t>周湘禹</t>
        </is>
      </c>
      <c r="G110" t="inlineStr">
        <is>
          <t>未超8小时</t>
        </is>
      </c>
      <c r="H110" t="inlineStr">
        <is>
          <t>是</t>
        </is>
      </c>
      <c r="I110" s="54">
        <f>(NOW()-J110)*24</f>
        <v/>
      </c>
      <c r="J110" s="53" t="n">
        <v>46281.74033564814</v>
      </c>
      <c r="K110" s="53" t="n">
        <v>46282.07366898148</v>
      </c>
      <c r="L110">
        <f>IF(AND(F110&lt;&gt;"已参评好",I110&gt;=5),"超5小时未参评",IF(I110&gt;=7,"超7小时未参评",IF(I110&gt;=8,"超时未参评","")))</f>
        <v/>
      </c>
      <c r="M110" t="inlineStr"/>
    </row>
    <row r="111">
      <c r="A111" t="inlineStr">
        <is>
          <t>13670700733</t>
        </is>
      </c>
      <c r="B111" s="53" t="n">
        <v>46281.74724537037</v>
      </c>
      <c r="C111" t="inlineStr">
        <is>
          <t>江东龙湖工作站</t>
        </is>
      </c>
      <c r="D111" t="inlineStr">
        <is>
          <t>郑州杰</t>
        </is>
      </c>
      <c r="E111" t="inlineStr">
        <is>
          <t>庄树标</t>
        </is>
      </c>
      <c r="G111" t="inlineStr">
        <is>
          <t>未超8小时</t>
        </is>
      </c>
      <c r="H111" t="inlineStr">
        <is>
          <t>是</t>
        </is>
      </c>
      <c r="I111" s="54">
        <f>(NOW()-J111)*24</f>
        <v/>
      </c>
      <c r="J111" s="53" t="n">
        <v>46281.8305787037</v>
      </c>
      <c r="K111" s="53" t="n">
        <v>46282.16391203704</v>
      </c>
      <c r="L111">
        <f>IF(AND(F111&lt;&gt;"已参评好",I111&gt;=5),"超5小时未参评",IF(I111&gt;=7,"超7小时未参评",IF(I111&gt;=8,"超时未参评","")))</f>
        <v/>
      </c>
      <c r="M111" t="inlineStr"/>
    </row>
    <row r="112">
      <c r="A112" t="inlineStr">
        <is>
          <t>15907687721</t>
        </is>
      </c>
      <c r="B112" s="53" t="n">
        <v>46281.71939814815</v>
      </c>
      <c r="C112" t="inlineStr">
        <is>
          <t>高铁三镇工作站</t>
        </is>
      </c>
      <c r="E112" t="inlineStr">
        <is>
          <t>谢冬</t>
        </is>
      </c>
      <c r="G112" t="inlineStr">
        <is>
          <t>未超8小时</t>
        </is>
      </c>
      <c r="H112" t="inlineStr">
        <is>
          <t>是</t>
        </is>
      </c>
      <c r="I112" s="54">
        <f>(NOW()-J112)*24</f>
        <v/>
      </c>
      <c r="J112" s="53" t="n">
        <v>46281.80273148148</v>
      </c>
      <c r="K112" s="53" t="n">
        <v>46282.13606481482</v>
      </c>
      <c r="L112">
        <f>IF(AND(F112&lt;&gt;"已参评好",I112&gt;=5),"超5小时未参评",IF(I112&gt;=7,"超7小时未参评",IF(I112&gt;=8,"超时未参评","")))</f>
        <v/>
      </c>
      <c r="M112" t="inlineStr"/>
    </row>
    <row r="113">
      <c r="A113" t="inlineStr">
        <is>
          <t>13829028460</t>
        </is>
      </c>
      <c r="B113" s="53" t="n">
        <v>46281.63523148148</v>
      </c>
      <c r="C113" t="inlineStr">
        <is>
          <t>江东龙湖工作站</t>
        </is>
      </c>
      <c r="D113" t="inlineStr">
        <is>
          <t>郑州杰</t>
        </is>
      </c>
      <c r="E113" t="inlineStr">
        <is>
          <t>李群</t>
        </is>
      </c>
      <c r="F113" t="inlineStr">
        <is>
          <t>已参评好</t>
        </is>
      </c>
      <c r="G113" t="inlineStr">
        <is>
          <t>未超8小时</t>
        </is>
      </c>
      <c r="H113" t="inlineStr">
        <is>
          <t>是</t>
        </is>
      </c>
      <c r="I113" s="54">
        <f>(NOW()-J113)*24</f>
        <v/>
      </c>
      <c r="J113" s="53" t="n">
        <v>46281.71856481482</v>
      </c>
      <c r="K113" s="53" t="n">
        <v>46282.05189814815</v>
      </c>
      <c r="L113">
        <f>IF(AND(F113&lt;&gt;"已参评好",I113&gt;=5),"超5小时未参评",IF(I113&gt;=7,"超7小时未参评",IF(I113&gt;=8,"超时未参评","")))</f>
        <v/>
      </c>
      <c r="M113" t="inlineStr">
        <is>
          <t>已参评好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5"/>
  <sheetViews>
    <sheetView tabSelected="1" workbookViewId="0">
      <selection activeCell="B25" sqref="B25"/>
    </sheetView>
  </sheetViews>
  <sheetFormatPr baseColWidth="8" defaultColWidth="9.23076923076923" defaultRowHeight="16.8"/>
  <cols>
    <col width="20" customWidth="1" style="1" min="1" max="1"/>
    <col width="7.38461538461539" customWidth="1" style="1" min="2" max="2"/>
    <col width="10.0769230769231" customWidth="1" style="1" min="3" max="3"/>
    <col width="14" customWidth="1" style="1" min="4" max="4"/>
    <col width="19.1538461538462" customWidth="1" style="1" min="5" max="5"/>
    <col width="14.2596153846154" customWidth="1" style="1" min="6" max="6"/>
    <col width="21.0769230769231" customWidth="1" style="1" min="7" max="7"/>
    <col width="7.38461538461539" customWidth="1" style="1" min="8" max="8"/>
    <col width="10.0769230769231" customWidth="1" style="1" min="9" max="9"/>
    <col width="14" customWidth="1" style="1" min="10" max="10"/>
    <col width="19.1538461538462" customWidth="1" style="1" min="11" max="11"/>
    <col width="16.3461538461538" customWidth="1" style="1" min="12" max="12"/>
    <col width="21.0769230769231" customWidth="1" style="1" min="13" max="13"/>
    <col width="7.38461538461539" customWidth="1" style="1" min="14" max="14"/>
    <col width="10.0769230769231" customWidth="1" style="1" min="15" max="15"/>
    <col width="14" customWidth="1" style="1" min="16" max="16"/>
    <col width="19.1538461538462" customWidth="1" style="1" min="17" max="17"/>
    <col width="12.1538461538462" customWidth="1" style="1" min="18" max="18"/>
    <col width="21.0769230769231" customWidth="1" style="1" min="19" max="19"/>
  </cols>
  <sheetData>
    <row r="1">
      <c r="A1" s="2" t="inlineStr">
        <is>
          <t>工作站/中心</t>
        </is>
      </c>
      <c r="B1" s="3" t="inlineStr">
        <is>
          <t>故障</t>
        </is>
      </c>
      <c r="C1" s="4" t="n"/>
      <c r="D1" s="4" t="n"/>
      <c r="E1" s="4" t="n"/>
      <c r="F1" s="4" t="n"/>
      <c r="G1" s="5" t="n"/>
      <c r="H1" s="6" t="inlineStr">
        <is>
          <t>开通</t>
        </is>
      </c>
      <c r="I1" s="4" t="n"/>
      <c r="J1" s="4" t="n"/>
      <c r="K1" s="4" t="n"/>
      <c r="L1" s="4" t="n"/>
      <c r="M1" s="5" t="n"/>
      <c r="N1" s="7" t="inlineStr">
        <is>
          <t>汇总</t>
        </is>
      </c>
      <c r="O1" s="4" t="n"/>
      <c r="P1" s="4" t="n"/>
      <c r="Q1" s="4" t="n"/>
      <c r="R1" s="4" t="n"/>
      <c r="S1" s="5" t="n"/>
    </row>
    <row r="2">
      <c r="A2" s="8" t="n"/>
      <c r="B2" s="9" t="n"/>
      <c r="C2" s="10" t="n"/>
      <c r="D2" s="10" t="n"/>
      <c r="E2" s="10" t="n"/>
      <c r="F2" s="10" t="n"/>
      <c r="G2" s="11" t="n"/>
      <c r="H2" s="9" t="n"/>
      <c r="I2" s="10" t="n"/>
      <c r="J2" s="10" t="n"/>
      <c r="K2" s="10" t="n"/>
      <c r="L2" s="10" t="n"/>
      <c r="M2" s="11" t="n"/>
      <c r="N2" s="9" t="n"/>
      <c r="O2" s="10" t="n"/>
      <c r="P2" s="10" t="n"/>
      <c r="Q2" s="10" t="n"/>
      <c r="R2" s="10" t="n"/>
      <c r="S2" s="11" t="n"/>
    </row>
    <row r="3" ht="20.4" customHeight="1" s="1">
      <c r="A3" s="12" t="n"/>
      <c r="B3" s="3" t="inlineStr">
        <is>
          <t>数量</t>
        </is>
      </c>
      <c r="C3" s="3" t="inlineStr">
        <is>
          <t>反馈数</t>
        </is>
      </c>
      <c r="D3" s="3" t="inlineStr">
        <is>
          <t>反馈比</t>
        </is>
      </c>
      <c r="E3" s="3" t="inlineStr">
        <is>
          <t>反馈已参评数</t>
        </is>
      </c>
      <c r="F3" s="3" t="inlineStr">
        <is>
          <t>参评比</t>
        </is>
      </c>
      <c r="G3" s="3" t="inlineStr">
        <is>
          <t>超5小时未参评</t>
        </is>
      </c>
      <c r="H3" s="6" t="inlineStr">
        <is>
          <t>数量</t>
        </is>
      </c>
      <c r="I3" s="6" t="inlineStr">
        <is>
          <t>反馈数</t>
        </is>
      </c>
      <c r="J3" s="6" t="inlineStr">
        <is>
          <t>反馈比</t>
        </is>
      </c>
      <c r="K3" s="6" t="inlineStr">
        <is>
          <t>反馈已参评数</t>
        </is>
      </c>
      <c r="L3" s="6" t="inlineStr">
        <is>
          <t>参评比</t>
        </is>
      </c>
      <c r="M3" s="6" t="inlineStr">
        <is>
          <t>超5小时未参评</t>
        </is>
      </c>
      <c r="N3" s="7" t="inlineStr">
        <is>
          <t>数量</t>
        </is>
      </c>
      <c r="O3" s="7" t="inlineStr">
        <is>
          <t>反馈数</t>
        </is>
      </c>
      <c r="P3" s="7" t="inlineStr">
        <is>
          <t>反馈比</t>
        </is>
      </c>
      <c r="Q3" s="7" t="inlineStr">
        <is>
          <t>反馈已参评数</t>
        </is>
      </c>
      <c r="R3" s="7" t="inlineStr">
        <is>
          <t>参评比</t>
        </is>
      </c>
      <c r="S3" s="7" t="inlineStr">
        <is>
          <t>超5小时参评</t>
        </is>
      </c>
    </row>
    <row r="4" ht="21" customHeight="1" s="1">
      <c r="A4" s="13" t="inlineStr">
        <is>
          <t>瓷都枫溪工作站</t>
        </is>
      </c>
      <c r="B4" s="3">
        <f>COUNTIF(Sheet1!K:K,A4)</f>
        <v/>
      </c>
      <c r="C4" s="3">
        <f>COUNTIFS(Sheet1!K:K,A4,Sheet1!A:A,"&lt;&gt;")</f>
        <v/>
      </c>
      <c r="D4" s="14">
        <f>C4/B4</f>
        <v/>
      </c>
      <c r="E4" s="3">
        <f>COUNTIFS(Sheet1!K:K,A4,Sheet1!A:A,"已参评好")</f>
        <v/>
      </c>
      <c r="F4" s="14">
        <f>E4/B4</f>
        <v/>
      </c>
      <c r="G4" s="3">
        <f>COUNTIFS(Sheet1!K:K,A4,Sheet1!F:F,"&gt;=5",Sheet1!A:A,"&lt;&gt;已参评好")</f>
        <v/>
      </c>
      <c r="H4" s="6">
        <f>COUNTIF(Sheet2!C:C,A4)</f>
        <v/>
      </c>
      <c r="I4" s="6">
        <f>COUNTIFS(Sheet2!C:C,A4,Sheet2!F:F,"&lt;&gt;")</f>
        <v/>
      </c>
      <c r="J4" s="15">
        <f>I4/H4</f>
        <v/>
      </c>
      <c r="K4" s="6">
        <f>COUNTIFS(Sheet2!C:C,A4,Sheet2!F:F,"已参评好")</f>
        <v/>
      </c>
      <c r="L4" s="15">
        <f>K4/H4</f>
        <v/>
      </c>
      <c r="M4" s="6">
        <f>COUNTIFS(Sheet2!C:C,A4,Sheet2!I:I,"&gt;=5",Sheet2!F:F,"&lt;&gt;已参评好")</f>
        <v/>
      </c>
      <c r="N4" s="7">
        <f>SUM(B4,H4)</f>
        <v/>
      </c>
      <c r="O4" s="7">
        <f>SUM(C4,I4)</f>
        <v/>
      </c>
      <c r="P4" s="16">
        <f>O4/N4</f>
        <v/>
      </c>
      <c r="Q4" s="7">
        <f>K4+E4</f>
        <v/>
      </c>
      <c r="R4" s="16">
        <f>Q4/N4</f>
        <v/>
      </c>
      <c r="S4" s="7">
        <f>M4+G4</f>
        <v/>
      </c>
    </row>
    <row r="5" ht="21" customHeight="1" s="1">
      <c r="A5" s="13" t="inlineStr">
        <is>
          <t>市区城北工作站</t>
        </is>
      </c>
      <c r="B5" s="3">
        <f>COUNTIF(Sheet1!K:K,A5)</f>
        <v/>
      </c>
      <c r="C5" s="3">
        <f>COUNTIFS(Sheet1!K:K,A5,Sheet1!A:A,"&lt;&gt;")</f>
        <v/>
      </c>
      <c r="D5" s="14">
        <f>C5/B5</f>
        <v/>
      </c>
      <c r="E5" s="3">
        <f>COUNTIFS(Sheet1!K:K,A5,Sheet1!A:A,"已参评好")</f>
        <v/>
      </c>
      <c r="F5" s="14">
        <f>E5/B5</f>
        <v/>
      </c>
      <c r="G5" s="3">
        <f>COUNTIFS(Sheet1!K:K,A5,Sheet1!F:F,"&gt;=5",Sheet1!A:A,"&lt;&gt;已参评好")</f>
        <v/>
      </c>
      <c r="H5" s="6">
        <f>COUNTIF(Sheet2!C:C,A5)</f>
        <v/>
      </c>
      <c r="I5" s="6">
        <f>COUNTIFS(Sheet2!C:C,A5,Sheet2!F:F,"&lt;&gt;")</f>
        <v/>
      </c>
      <c r="J5" s="15">
        <f>I5/H5</f>
        <v/>
      </c>
      <c r="K5" s="6">
        <f>COUNTIFS(Sheet2!C:C,A5,Sheet2!F:F,"已参评好")</f>
        <v/>
      </c>
      <c r="L5" s="15">
        <f>K5/H5</f>
        <v/>
      </c>
      <c r="M5" s="6">
        <f>COUNTIFS(Sheet2!C:C,A5,Sheet2!I:I,"&gt;=5",Sheet2!F:F,"&lt;&gt;已参评好")</f>
        <v/>
      </c>
      <c r="N5" s="7">
        <f>SUM(B5,H5)</f>
        <v/>
      </c>
      <c r="O5" s="7">
        <f>SUM(C5,I5)</f>
        <v/>
      </c>
      <c r="P5" s="16">
        <f>O5/N5</f>
        <v/>
      </c>
      <c r="Q5" s="7">
        <f>K5+E5</f>
        <v/>
      </c>
      <c r="R5" s="16">
        <f>Q5/N5</f>
        <v/>
      </c>
      <c r="S5" s="7">
        <f>M5+G5</f>
        <v/>
      </c>
    </row>
    <row r="6" ht="21" customHeight="1" s="1">
      <c r="A6" s="13" t="inlineStr">
        <is>
          <t>市区城南工作站</t>
        </is>
      </c>
      <c r="B6" s="3">
        <f>COUNTIF(Sheet1!K:K,A6)</f>
        <v/>
      </c>
      <c r="C6" s="3">
        <f>COUNTIFS(Sheet1!K:K,A6,Sheet1!A:A,"&lt;&gt;")</f>
        <v/>
      </c>
      <c r="D6" s="14">
        <f>C6/B6</f>
        <v/>
      </c>
      <c r="E6" s="3">
        <f>COUNTIFS(Sheet1!K:K,A6,Sheet1!A:A,"已参评好")</f>
        <v/>
      </c>
      <c r="F6" s="14">
        <f>E6/B6</f>
        <v/>
      </c>
      <c r="G6" s="3">
        <f>COUNTIFS(Sheet1!K:K,A6,Sheet1!F:F,"&gt;=5",Sheet1!A:A,"&lt;&gt;已参评好")</f>
        <v/>
      </c>
      <c r="H6" s="6">
        <f>COUNTIF(Sheet2!C:C,A6)</f>
        <v/>
      </c>
      <c r="I6" s="6">
        <f>COUNTIFS(Sheet2!C:C,A6,Sheet2!F:F,"&lt;&gt;")</f>
        <v/>
      </c>
      <c r="J6" s="15">
        <f>I6/H6</f>
        <v/>
      </c>
      <c r="K6" s="6">
        <f>COUNTIFS(Sheet2!C:C,A6,Sheet2!F:F,"已参评好")</f>
        <v/>
      </c>
      <c r="L6" s="15">
        <f>K6/H6</f>
        <v/>
      </c>
      <c r="M6" s="6">
        <f>COUNTIFS(Sheet2!C:C,A6,Sheet2!I:I,"&gt;=5",Sheet2!F:F,"&lt;&gt;已参评好")</f>
        <v/>
      </c>
      <c r="N6" s="7">
        <f>SUM(B6,H6)</f>
        <v/>
      </c>
      <c r="O6" s="7">
        <f>SUM(C6,I6)</f>
        <v/>
      </c>
      <c r="P6" s="16">
        <f>O6/N6</f>
        <v/>
      </c>
      <c r="Q6" s="7">
        <f>K6+E6</f>
        <v/>
      </c>
      <c r="R6" s="16">
        <f>Q6/N6</f>
        <v/>
      </c>
      <c r="S6" s="7">
        <f>M6+G6</f>
        <v/>
      </c>
    </row>
    <row r="7" ht="21" customHeight="1" s="1">
      <c r="A7" s="13" t="inlineStr">
        <is>
          <t>磷官铁工作站</t>
        </is>
      </c>
      <c r="B7" s="3">
        <f>COUNTIF(Sheet1!K:K,A7)</f>
        <v/>
      </c>
      <c r="C7" s="3">
        <f>COUNTIFS(Sheet1!K:K,A7,Sheet1!A:A,"&lt;&gt;")</f>
        <v/>
      </c>
      <c r="D7" s="14">
        <f>C7/B7</f>
        <v/>
      </c>
      <c r="E7" s="3">
        <f>COUNTIFS(Sheet1!K:K,A7,Sheet1!A:A,"已参评好")</f>
        <v/>
      </c>
      <c r="F7" s="14">
        <f>E7/B7</f>
        <v/>
      </c>
      <c r="G7" s="3">
        <f>COUNTIFS(Sheet1!K:K,A7,Sheet1!F:F,"&gt;=5",Sheet1!A:A,"&lt;&gt;已参评好")</f>
        <v/>
      </c>
      <c r="H7" s="6">
        <f>COUNTIF(Sheet2!C:C,A7)</f>
        <v/>
      </c>
      <c r="I7" s="6">
        <f>COUNTIFS(Sheet2!C:C,A7,Sheet2!F:F,"&lt;&gt;")</f>
        <v/>
      </c>
      <c r="J7" s="15">
        <f>I7/H7</f>
        <v/>
      </c>
      <c r="K7" s="6">
        <f>COUNTIFS(Sheet2!C:C,A7,Sheet2!F:F,"已参评好")</f>
        <v/>
      </c>
      <c r="L7" s="15">
        <f>K7/H7</f>
        <v/>
      </c>
      <c r="M7" s="6">
        <f>COUNTIFS(Sheet2!C:C,A7,Sheet2!I:I,"&gt;=5",Sheet2!F:F,"&lt;&gt;已参评好")</f>
        <v/>
      </c>
      <c r="N7" s="7">
        <f>SUM(B7,H7)</f>
        <v/>
      </c>
      <c r="O7" s="7">
        <f>SUM(C7,I7)</f>
        <v/>
      </c>
      <c r="P7" s="16">
        <f>O7/N7</f>
        <v/>
      </c>
      <c r="Q7" s="7">
        <f>K7+E7</f>
        <v/>
      </c>
      <c r="R7" s="16">
        <f>Q7/N7</f>
        <v/>
      </c>
      <c r="S7" s="7">
        <f>M7+G7</f>
        <v/>
      </c>
    </row>
    <row r="8" ht="21" customHeight="1" s="1">
      <c r="A8" s="13" t="inlineStr">
        <is>
          <t>韩江新城工作站</t>
        </is>
      </c>
      <c r="B8" s="3">
        <f>COUNTIF(Sheet1!K:K,A8)</f>
        <v/>
      </c>
      <c r="C8" s="3">
        <f>COUNTIFS(Sheet1!K:K,A8,Sheet1!A:A,"&lt;&gt;")</f>
        <v/>
      </c>
      <c r="D8" s="14">
        <f>C8/B8</f>
        <v/>
      </c>
      <c r="E8" s="3">
        <f>COUNTIFS(Sheet1!K:K,A8,Sheet1!A:A,"已参评好")</f>
        <v/>
      </c>
      <c r="F8" s="14">
        <f>E8/B8</f>
        <v/>
      </c>
      <c r="G8" s="3">
        <f>COUNTIFS(Sheet1!K:K,A8,Sheet1!F:F,"&gt;=5",Sheet1!A:A,"&lt;&gt;已参评好")</f>
        <v/>
      </c>
      <c r="H8" s="6">
        <f>COUNTIF(Sheet2!C:C,A8)</f>
        <v/>
      </c>
      <c r="I8" s="6">
        <f>COUNTIFS(Sheet2!C:C,A8,Sheet2!F:F,"&lt;&gt;")</f>
        <v/>
      </c>
      <c r="J8" s="15">
        <f>I8/H8</f>
        <v/>
      </c>
      <c r="K8" s="6">
        <f>COUNTIFS(Sheet2!C:C,A8,Sheet2!F:F,"已参评好")</f>
        <v/>
      </c>
      <c r="L8" s="15">
        <f>K8/H8</f>
        <v/>
      </c>
      <c r="M8" s="6">
        <f>COUNTIFS(Sheet2!C:C,A8,Sheet2!I:I,"&gt;=5",Sheet2!F:F,"&lt;&gt;已参评好")</f>
        <v/>
      </c>
      <c r="N8" s="7">
        <f>SUM(B8,H8)</f>
        <v/>
      </c>
      <c r="O8" s="7">
        <f>SUM(C8,I8)</f>
        <v/>
      </c>
      <c r="P8" s="16">
        <f>O8/N8</f>
        <v/>
      </c>
      <c r="Q8" s="7">
        <f>K8+E8</f>
        <v/>
      </c>
      <c r="R8" s="16">
        <f>Q8/N8</f>
        <v/>
      </c>
      <c r="S8" s="7">
        <f>M8+G8</f>
        <v/>
      </c>
    </row>
    <row r="9" ht="21" customHeight="1" s="1">
      <c r="A9" s="17" t="inlineStr">
        <is>
          <t>市区中心</t>
        </is>
      </c>
      <c r="B9" s="18">
        <f>SUM(B4:B8)</f>
        <v/>
      </c>
      <c r="C9" s="18">
        <f>SUM(C4:C8)</f>
        <v/>
      </c>
      <c r="D9" s="19">
        <f>C9/B9</f>
        <v/>
      </c>
      <c r="E9" s="18">
        <f>SUM(E4:E8)</f>
        <v/>
      </c>
      <c r="F9" s="19">
        <f>E9/B9</f>
        <v/>
      </c>
      <c r="G9" s="18">
        <f>SUM(G4:G8)</f>
        <v/>
      </c>
      <c r="H9" s="18">
        <f>SUM(H4:H8)</f>
        <v/>
      </c>
      <c r="I9" s="18">
        <f>SUM(I4:I8)</f>
        <v/>
      </c>
      <c r="J9" s="19">
        <f>I9/H9</f>
        <v/>
      </c>
      <c r="K9" s="18">
        <f>SUM(K4:K8)</f>
        <v/>
      </c>
      <c r="L9" s="19">
        <f>K9/H9</f>
        <v/>
      </c>
      <c r="M9" s="18">
        <f>SUM(M4:M8)</f>
        <v/>
      </c>
      <c r="N9" s="18">
        <f>SUM(N4:N8)</f>
        <v/>
      </c>
      <c r="O9" s="18">
        <f>SUM(O4:O8)</f>
        <v/>
      </c>
      <c r="P9" s="19">
        <f>O9/N9</f>
        <v/>
      </c>
      <c r="Q9" s="18">
        <f>K9+E9</f>
        <v/>
      </c>
      <c r="R9" s="19">
        <f>Q9/N9</f>
        <v/>
      </c>
      <c r="S9" s="18">
        <f>M9+G9</f>
        <v/>
      </c>
    </row>
    <row r="10" ht="21" customHeight="1" s="1">
      <c r="A10" s="13" t="inlineStr">
        <is>
          <t>潮安城区工作站</t>
        </is>
      </c>
      <c r="B10" s="3">
        <f>COUNTIF(Sheet1!K:K,A10)</f>
        <v/>
      </c>
      <c r="C10" s="3">
        <f>COUNTIFS(Sheet1!K:K,A10,Sheet1!A:A,"&lt;&gt;")</f>
        <v/>
      </c>
      <c r="D10" s="14">
        <f>C10/B10</f>
        <v/>
      </c>
      <c r="E10" s="3">
        <f>COUNTIFS(Sheet1!K:K,A10,Sheet1!A:A,"已参评好")</f>
        <v/>
      </c>
      <c r="F10" s="14">
        <f>E10/B10</f>
        <v/>
      </c>
      <c r="G10" s="3">
        <f>COUNTIFS(Sheet1!K:K,A10,Sheet1!F:F,"&gt;=5",Sheet1!A:A,"&lt;&gt;已参评好")</f>
        <v/>
      </c>
      <c r="H10" s="6">
        <f>COUNTIF(Sheet2!C:C,A10)</f>
        <v/>
      </c>
      <c r="I10" s="6">
        <f>COUNTIFS(Sheet2!C:C,A10,Sheet2!F:F,"&lt;&gt;")</f>
        <v/>
      </c>
      <c r="J10" s="15">
        <f>I10/H10</f>
        <v/>
      </c>
      <c r="K10" s="6">
        <f>COUNTIFS(Sheet2!C:C,A10,Sheet2!F:F,"已参评好")</f>
        <v/>
      </c>
      <c r="L10" s="15">
        <f>K10/H10</f>
        <v/>
      </c>
      <c r="M10" s="6">
        <f>COUNTIFS(Sheet2!C:C,A10,Sheet2!I:I,"&gt;=5",Sheet2!F:F,"&lt;&gt;已参评好")</f>
        <v/>
      </c>
      <c r="N10" s="7">
        <f>SUM(B10,H10)</f>
        <v/>
      </c>
      <c r="O10" s="7">
        <f>SUM(C10,I10)</f>
        <v/>
      </c>
      <c r="P10" s="16">
        <f>O10/N10</f>
        <v/>
      </c>
      <c r="Q10" s="7">
        <f>K10+E10</f>
        <v/>
      </c>
      <c r="R10" s="16">
        <f>Q10/N10</f>
        <v/>
      </c>
      <c r="S10" s="7">
        <f>M10+G10</f>
        <v/>
      </c>
    </row>
    <row r="11" ht="21" customHeight="1" s="1">
      <c r="A11" s="13" t="inlineStr">
        <is>
          <t>彩塘东凤工作站</t>
        </is>
      </c>
      <c r="B11" s="3">
        <f>COUNTIF(Sheet1!K:K,A11)</f>
        <v/>
      </c>
      <c r="C11" s="3">
        <f>COUNTIFS(Sheet1!K:K,A11,Sheet1!A:A,"&lt;&gt;")</f>
        <v/>
      </c>
      <c r="D11" s="14">
        <f>C11/B11</f>
        <v/>
      </c>
      <c r="E11" s="3">
        <f>COUNTIFS(Sheet1!K:K,A11,Sheet1!A:A,"已参评好")</f>
        <v/>
      </c>
      <c r="F11" s="14">
        <f>E11/B11</f>
        <v/>
      </c>
      <c r="G11" s="3">
        <f>COUNTIFS(Sheet1!K:K,A11,Sheet1!F:F,"&gt;=5",Sheet1!A:A,"&lt;&gt;已参评好")</f>
        <v/>
      </c>
      <c r="H11" s="6">
        <f>COUNTIF(Sheet2!C:C,A11)</f>
        <v/>
      </c>
      <c r="I11" s="6">
        <f>COUNTIFS(Sheet2!C:C,A11,Sheet2!F:F,"&lt;&gt;")</f>
        <v/>
      </c>
      <c r="J11" s="15">
        <f>I11/H11</f>
        <v/>
      </c>
      <c r="K11" s="6">
        <f>COUNTIFS(Sheet2!C:C,A11,Sheet2!F:F,"已参评好")</f>
        <v/>
      </c>
      <c r="L11" s="15">
        <f>K11/H11</f>
        <v/>
      </c>
      <c r="M11" s="6">
        <f>COUNTIFS(Sheet2!C:C,A11,Sheet2!I:I,"&gt;=5",Sheet2!F:F,"&lt;&gt;已参评好")</f>
        <v/>
      </c>
      <c r="N11" s="7">
        <f>SUM(B11,H11)</f>
        <v/>
      </c>
      <c r="O11" s="7">
        <f>SUM(C11,I11)</f>
        <v/>
      </c>
      <c r="P11" s="16">
        <f>O11/N11</f>
        <v/>
      </c>
      <c r="Q11" s="7">
        <f>K11+E11</f>
        <v/>
      </c>
      <c r="R11" s="16">
        <f>Q11/N11</f>
        <v/>
      </c>
      <c r="S11" s="7">
        <f>M11+G11</f>
        <v/>
      </c>
    </row>
    <row r="12" ht="21" customHeight="1" s="1">
      <c r="A12" s="13" t="inlineStr">
        <is>
          <t>高铁三镇工作站</t>
        </is>
      </c>
      <c r="B12" s="3">
        <f>COUNTIF(Sheet1!K:K,A12)</f>
        <v/>
      </c>
      <c r="C12" s="3">
        <f>COUNTIFS(Sheet1!K:K,A12,Sheet1!A:A,"&lt;&gt;")</f>
        <v/>
      </c>
      <c r="D12" s="14">
        <f>C12/B12</f>
        <v/>
      </c>
      <c r="E12" s="3">
        <f>COUNTIFS(Sheet1!K:K,A12,Sheet1!A:A,"已参评好")</f>
        <v/>
      </c>
      <c r="F12" s="14">
        <f>E12/B12</f>
        <v/>
      </c>
      <c r="G12" s="3">
        <f>COUNTIFS(Sheet1!K:K,A12,Sheet1!F:F,"&gt;=5",Sheet1!A:A,"&lt;&gt;已参评好")</f>
        <v/>
      </c>
      <c r="H12" s="6">
        <f>COUNTIF(Sheet2!C:C,A12)</f>
        <v/>
      </c>
      <c r="I12" s="6">
        <f>COUNTIFS(Sheet2!C:C,A12,Sheet2!F:F,"&lt;&gt;")</f>
        <v/>
      </c>
      <c r="J12" s="15">
        <f>I12/H12</f>
        <v/>
      </c>
      <c r="K12" s="6">
        <f>COUNTIFS(Sheet2!C:C,A12,Sheet2!F:F,"已参评好")</f>
        <v/>
      </c>
      <c r="L12" s="15">
        <f>K12/H12</f>
        <v/>
      </c>
      <c r="M12" s="6">
        <f>COUNTIFS(Sheet2!C:C,A12,Sheet2!I:I,"&gt;=5",Sheet2!F:F,"&lt;&gt;已参评好")</f>
        <v/>
      </c>
      <c r="N12" s="7">
        <f>SUM(B12,H12)</f>
        <v/>
      </c>
      <c r="O12" s="7">
        <f>SUM(C12,I12)</f>
        <v/>
      </c>
      <c r="P12" s="16">
        <f>O12/N12</f>
        <v/>
      </c>
      <c r="Q12" s="7">
        <f>K12+E12</f>
        <v/>
      </c>
      <c r="R12" s="16">
        <f>Q12/N12</f>
        <v/>
      </c>
      <c r="S12" s="7">
        <f>M12+G12</f>
        <v/>
      </c>
    </row>
    <row r="13" ht="21" customHeight="1" s="1">
      <c r="A13" s="13" t="inlineStr">
        <is>
          <t>浮洋网格</t>
        </is>
      </c>
      <c r="B13" s="3">
        <f>COUNTIF(Sheet1!K:K,A13)</f>
        <v/>
      </c>
      <c r="C13" s="3">
        <f>COUNTIFS(Sheet1!K:K,A13,Sheet1!A:A,"&lt;&gt;")</f>
        <v/>
      </c>
      <c r="D13" s="14">
        <f>C13/B13</f>
        <v/>
      </c>
      <c r="E13" s="3">
        <f>COUNTIFS(Sheet1!K:K,A13,Sheet1!A:A,"已参评好")</f>
        <v/>
      </c>
      <c r="F13" s="14">
        <f>E13/B13</f>
        <v/>
      </c>
      <c r="G13" s="3">
        <f>COUNTIFS(Sheet1!K:K,A13,Sheet1!F:F,"&gt;=5",Sheet1!A:A,"&lt;&gt;已参评好")</f>
        <v/>
      </c>
      <c r="H13" s="6">
        <f>COUNTIF(Sheet2!C:C,A13)</f>
        <v/>
      </c>
      <c r="I13" s="6">
        <f>COUNTIFS(Sheet2!C:C,A13,Sheet2!F:F,"&lt;&gt;")</f>
        <v/>
      </c>
      <c r="J13" s="15">
        <f>I13/H13</f>
        <v/>
      </c>
      <c r="K13" s="6">
        <f>COUNTIFS(Sheet2!C:C,A13,Sheet2!F:F,"已参评好")</f>
        <v/>
      </c>
      <c r="L13" s="15">
        <f>K13/H13</f>
        <v/>
      </c>
      <c r="M13" s="6">
        <f>COUNTIFS(Sheet2!C:C,A13,Sheet2!I:I,"&gt;=5",Sheet2!F:F,"&lt;&gt;已参评好")</f>
        <v/>
      </c>
      <c r="N13" s="7">
        <f>SUM(B13,H13)</f>
        <v/>
      </c>
      <c r="O13" s="7">
        <f>SUM(C13,I13)</f>
        <v/>
      </c>
      <c r="P13" s="16">
        <f>O13/N13</f>
        <v/>
      </c>
      <c r="Q13" s="7">
        <f>K13+E13</f>
        <v/>
      </c>
      <c r="R13" s="16">
        <f>Q13/N13</f>
        <v/>
      </c>
      <c r="S13" s="7">
        <f>M13+G13</f>
        <v/>
      </c>
    </row>
    <row r="14" ht="21" customHeight="1" s="1">
      <c r="A14" s="13" t="inlineStr">
        <is>
          <t>凤塘镇区工作站</t>
        </is>
      </c>
      <c r="B14" s="3">
        <f>COUNTIF(Sheet1!K:K,A14)</f>
        <v/>
      </c>
      <c r="C14" s="3">
        <f>COUNTIFS(Sheet1!K:K,A14,Sheet1!A:A,"&lt;&gt;")</f>
        <v/>
      </c>
      <c r="D14" s="14">
        <f>C14/B14</f>
        <v/>
      </c>
      <c r="E14" s="3">
        <f>COUNTIFS(Sheet1!K:K,A14,Sheet1!A:A,"已参评好")</f>
        <v/>
      </c>
      <c r="F14" s="14">
        <f>E14/B14</f>
        <v/>
      </c>
      <c r="G14" s="3">
        <f>COUNTIFS(Sheet1!K:K,A14,Sheet1!F:F,"&gt;=5",Sheet1!A:A,"&lt;&gt;已参评好")</f>
        <v/>
      </c>
      <c r="H14" s="6">
        <f>COUNTIF(Sheet2!C:C,A14)</f>
        <v/>
      </c>
      <c r="I14" s="6">
        <f>COUNTIFS(Sheet2!C:C,A14,Sheet2!F:F,"&lt;&gt;")</f>
        <v/>
      </c>
      <c r="J14" s="15">
        <f>I14/H14</f>
        <v/>
      </c>
      <c r="K14" s="6">
        <f>COUNTIFS(Sheet2!C:C,A14,Sheet2!F:F,"已参评好")</f>
        <v/>
      </c>
      <c r="L14" s="15">
        <f>K14/H14</f>
        <v/>
      </c>
      <c r="M14" s="6">
        <f>COUNTIFS(Sheet2!C:C,A14,Sheet2!I:I,"&gt;=5",Sheet2!F:F,"&lt;&gt;已参评好")</f>
        <v/>
      </c>
      <c r="N14" s="7">
        <f>SUM(B14,H14)</f>
        <v/>
      </c>
      <c r="O14" s="7">
        <f>SUM(C14,I14)</f>
        <v/>
      </c>
      <c r="P14" s="16">
        <f>O14/N14</f>
        <v/>
      </c>
      <c r="Q14" s="7">
        <f>K14+E14</f>
        <v/>
      </c>
      <c r="R14" s="16">
        <f>Q14/N14</f>
        <v/>
      </c>
      <c r="S14" s="7">
        <f>M14+G14</f>
        <v/>
      </c>
    </row>
    <row r="15" ht="21" customHeight="1" s="1">
      <c r="A15" s="13" t="inlineStr">
        <is>
          <t>江东龙湖工作站</t>
        </is>
      </c>
      <c r="B15" s="3">
        <f>COUNTIF(Sheet1!K:K,A15)</f>
        <v/>
      </c>
      <c r="C15" s="3">
        <f>COUNTIFS(Sheet1!K:K,A15,Sheet1!A:A,"&lt;&gt;")</f>
        <v/>
      </c>
      <c r="D15" s="14">
        <f>C15/B15</f>
        <v/>
      </c>
      <c r="E15" s="3">
        <f>COUNTIFS(Sheet1!K:K,A15,Sheet1!A:A,"已参评好")</f>
        <v/>
      </c>
      <c r="F15" s="14">
        <f>E15/B15</f>
        <v/>
      </c>
      <c r="G15" s="3">
        <f>COUNTIFS(Sheet1!K:K,A15,Sheet1!F:F,"&gt;=5",Sheet1!A:A,"&lt;&gt;已参评好")</f>
        <v/>
      </c>
      <c r="H15" s="6">
        <f>COUNTIF(Sheet2!C:C,A15)</f>
        <v/>
      </c>
      <c r="I15" s="6">
        <f>COUNTIFS(Sheet2!C:C,A15,Sheet2!F:F,"&lt;&gt;")</f>
        <v/>
      </c>
      <c r="J15" s="15">
        <f>I15/H15</f>
        <v/>
      </c>
      <c r="K15" s="6">
        <f>COUNTIFS(Sheet2!C:C,A15,Sheet2!F:F,"已参评好")</f>
        <v/>
      </c>
      <c r="L15" s="15">
        <f>K15/H15</f>
        <v/>
      </c>
      <c r="M15" s="6">
        <f>COUNTIFS(Sheet2!C:C,A15,Sheet2!I:I,"&gt;=5",Sheet2!F:F,"&lt;&gt;已参评好")</f>
        <v/>
      </c>
      <c r="N15" s="7">
        <f>SUM(B15,H15)</f>
        <v/>
      </c>
      <c r="O15" s="7">
        <f>SUM(C15,I15)</f>
        <v/>
      </c>
      <c r="P15" s="16">
        <f>O15/N15</f>
        <v/>
      </c>
      <c r="Q15" s="7">
        <f>K15+E15</f>
        <v/>
      </c>
      <c r="R15" s="16">
        <f>Q15/N15</f>
        <v/>
      </c>
      <c r="S15" s="7">
        <f>M15+G15</f>
        <v/>
      </c>
    </row>
    <row r="16" ht="21" customHeight="1" s="1">
      <c r="A16" s="13" t="inlineStr">
        <is>
          <t>北部四镇工作站</t>
        </is>
      </c>
      <c r="B16" s="3">
        <f>COUNTIF(Sheet1!K:K,A16)</f>
        <v/>
      </c>
      <c r="C16" s="3">
        <f>COUNTIFS(Sheet1!K:K,A16,Sheet1!A:A,"&lt;&gt;")</f>
        <v/>
      </c>
      <c r="D16" s="14">
        <f>C16/B16</f>
        <v/>
      </c>
      <c r="E16" s="3">
        <f>COUNTIFS(Sheet1!K:K,A16,Sheet1!A:A,"已参评好")</f>
        <v/>
      </c>
      <c r="F16" s="14">
        <f>E16/B16</f>
        <v/>
      </c>
      <c r="G16" s="3">
        <f>COUNTIFS(Sheet1!K:K,A16,Sheet1!F:F,"&gt;=5",Sheet1!A:A,"&lt;&gt;已参评好")</f>
        <v/>
      </c>
      <c r="H16" s="6">
        <f>COUNTIF(Sheet2!C:C,A16)</f>
        <v/>
      </c>
      <c r="I16" s="6">
        <f>COUNTIFS(Sheet2!C:C,A16,Sheet2!F:F,"&lt;&gt;")</f>
        <v/>
      </c>
      <c r="J16" s="15">
        <f>I16/H16</f>
        <v/>
      </c>
      <c r="K16" s="6">
        <f>COUNTIFS(Sheet2!C:C,A16,Sheet2!F:F,"已参评好")</f>
        <v/>
      </c>
      <c r="L16" s="15">
        <f>K16/H16</f>
        <v/>
      </c>
      <c r="M16" s="6">
        <f>COUNTIFS(Sheet2!C:C,A16,Sheet2!I:I,"&gt;=5",Sheet2!F:F,"&lt;&gt;已参评好")</f>
        <v/>
      </c>
      <c r="N16" s="7">
        <f>SUM(B16,H16)</f>
        <v/>
      </c>
      <c r="O16" s="7">
        <f>SUM(C16,I16)</f>
        <v/>
      </c>
      <c r="P16" s="16">
        <f>O16/N16</f>
        <v/>
      </c>
      <c r="Q16" s="7">
        <f>K16+E16</f>
        <v/>
      </c>
      <c r="R16" s="16">
        <f>Q16/N16</f>
        <v/>
      </c>
      <c r="S16" s="7">
        <f>M16+G16</f>
        <v/>
      </c>
    </row>
    <row r="17" ht="21" customHeight="1" s="1">
      <c r="A17" s="13" t="inlineStr">
        <is>
          <t>古巷登塘工作站</t>
        </is>
      </c>
      <c r="B17" s="3">
        <f>COUNTIF(Sheet1!K:K,A17)</f>
        <v/>
      </c>
      <c r="C17" s="3">
        <f>COUNTIFS(Sheet1!K:K,A17,Sheet1!A:A,"&lt;&gt;")</f>
        <v/>
      </c>
      <c r="D17" s="14">
        <f>C17/B17</f>
        <v/>
      </c>
      <c r="E17" s="3">
        <f>COUNTIFS(Sheet1!K:K,A17,Sheet1!A:A,"已参评好")</f>
        <v/>
      </c>
      <c r="F17" s="14">
        <f>E17/B17</f>
        <v/>
      </c>
      <c r="G17" s="3">
        <f>COUNTIFS(Sheet1!K:K,A17,Sheet1!F:F,"&gt;=5",Sheet1!A:A,"&lt;&gt;已参评好")</f>
        <v/>
      </c>
      <c r="H17" s="6">
        <f>COUNTIF(Sheet2!C:C,A17)</f>
        <v/>
      </c>
      <c r="I17" s="6">
        <f>COUNTIFS(Sheet2!C:C,A17,Sheet2!F:F,"&lt;&gt;")</f>
        <v/>
      </c>
      <c r="J17" s="15">
        <f>I17/H17</f>
        <v/>
      </c>
      <c r="K17" s="6">
        <f>COUNTIFS(Sheet2!C:C,A17,Sheet2!F:F,"已参评好")</f>
        <v/>
      </c>
      <c r="L17" s="15">
        <f>K17/H17</f>
        <v/>
      </c>
      <c r="M17" s="6">
        <f>COUNTIFS(Sheet2!C:C,A17,Sheet2!I:I,"&gt;=5",Sheet2!F:F,"&lt;&gt;已参评好")</f>
        <v/>
      </c>
      <c r="N17" s="7">
        <f>SUM(B17,H17)</f>
        <v/>
      </c>
      <c r="O17" s="7">
        <f>SUM(C17,I17)</f>
        <v/>
      </c>
      <c r="P17" s="16">
        <f>O17/N17</f>
        <v/>
      </c>
      <c r="Q17" s="7">
        <f>K17+E17</f>
        <v/>
      </c>
      <c r="R17" s="16">
        <f>Q17/N17</f>
        <v/>
      </c>
      <c r="S17" s="7">
        <f>M17+G17</f>
        <v/>
      </c>
    </row>
    <row r="18" ht="21" customHeight="1" s="1">
      <c r="A18" s="17" t="inlineStr">
        <is>
          <t>潮安中心</t>
        </is>
      </c>
      <c r="B18" s="18">
        <f>SUM(B10:B17)</f>
        <v/>
      </c>
      <c r="C18" s="18">
        <f>SUM(C10:C17)</f>
        <v/>
      </c>
      <c r="D18" s="19">
        <f>C18/B18</f>
        <v/>
      </c>
      <c r="E18" s="18">
        <f>SUM(E10:E17)</f>
        <v/>
      </c>
      <c r="F18" s="19">
        <f>E18/B18</f>
        <v/>
      </c>
      <c r="G18" s="18">
        <f>SUM(G10:G17)</f>
        <v/>
      </c>
      <c r="H18" s="18">
        <f>SUM(H10:H17)</f>
        <v/>
      </c>
      <c r="I18" s="18">
        <f>SUM(I10:I17)</f>
        <v/>
      </c>
      <c r="J18" s="19">
        <f>I18/H18</f>
        <v/>
      </c>
      <c r="K18" s="18">
        <f>SUM(K10:K17)</f>
        <v/>
      </c>
      <c r="L18" s="19">
        <f>K18/H18</f>
        <v/>
      </c>
      <c r="M18" s="18">
        <f>SUM(M10:M17)</f>
        <v/>
      </c>
      <c r="N18" s="18">
        <f>SUM(N10:N17)</f>
        <v/>
      </c>
      <c r="O18" s="18">
        <f>SUM(O10:O17)</f>
        <v/>
      </c>
      <c r="P18" s="19">
        <f>O18/N18</f>
        <v/>
      </c>
      <c r="Q18" s="18">
        <f>K18+E18</f>
        <v/>
      </c>
      <c r="R18" s="19">
        <f>Q18/N18</f>
        <v/>
      </c>
      <c r="S18" s="18">
        <f>M18+G18</f>
        <v/>
      </c>
    </row>
    <row r="19" ht="21" customHeight="1" s="1">
      <c r="A19" s="13" t="inlineStr">
        <is>
          <t>饶平城区工作站</t>
        </is>
      </c>
      <c r="B19" s="3">
        <f>COUNTIF(Sheet1!K:K,A19)</f>
        <v/>
      </c>
      <c r="C19" s="3">
        <f>COUNTIFS(Sheet1!K:K,A19,Sheet1!A:A,"&lt;&gt;")</f>
        <v/>
      </c>
      <c r="D19" s="14">
        <f>C19/B19</f>
        <v/>
      </c>
      <c r="E19" s="3">
        <f>COUNTIFS(Sheet1!K:K,A19,Sheet1!A:A,"已参评好")</f>
        <v/>
      </c>
      <c r="F19" s="14">
        <f>E19/B19</f>
        <v/>
      </c>
      <c r="G19" s="3">
        <f>COUNTIFS(Sheet1!K:K,A19,Sheet1!F:F,"&gt;=5",Sheet1!A:A,"&lt;&gt;已参评好")</f>
        <v/>
      </c>
      <c r="H19" s="6">
        <f>COUNTIF(Sheet2!C:C,A19)</f>
        <v/>
      </c>
      <c r="I19" s="6">
        <f>COUNTIFS(Sheet2!C:C,A19,Sheet2!F:F,"&lt;&gt;")</f>
        <v/>
      </c>
      <c r="J19" s="15">
        <f>I19/H19</f>
        <v/>
      </c>
      <c r="K19" s="6">
        <f>COUNTIFS(Sheet2!C:C,A19,Sheet2!F:F,"已参评好")</f>
        <v/>
      </c>
      <c r="L19" s="15">
        <f>K19/H19</f>
        <v/>
      </c>
      <c r="M19" s="6">
        <f>COUNTIFS(Sheet2!C:C,A19,Sheet2!I:I,"&gt;=5",Sheet2!F:F,"&lt;&gt;已参评好")</f>
        <v/>
      </c>
      <c r="N19" s="7">
        <f>SUM(B19,H19)</f>
        <v/>
      </c>
      <c r="O19" s="7">
        <f>SUM(C19,I19)</f>
        <v/>
      </c>
      <c r="P19" s="16">
        <f>O19/N19</f>
        <v/>
      </c>
      <c r="Q19" s="7">
        <f>K19+E19</f>
        <v/>
      </c>
      <c r="R19" s="16">
        <f>Q19/N19</f>
        <v/>
      </c>
      <c r="S19" s="7">
        <f>M19+G19</f>
        <v/>
      </c>
    </row>
    <row r="20" ht="21" customHeight="1" s="1">
      <c r="A20" s="13" t="inlineStr">
        <is>
          <t>东界三镇工作站</t>
        </is>
      </c>
      <c r="B20" s="3">
        <f>COUNTIF(Sheet1!K:K,A20)</f>
        <v/>
      </c>
      <c r="C20" s="3">
        <f>COUNTIFS(Sheet1!K:K,A20,Sheet1!A:A,"&lt;&gt;")</f>
        <v/>
      </c>
      <c r="D20" s="14">
        <f>C20/B20</f>
        <v/>
      </c>
      <c r="E20" s="3">
        <f>COUNTIFS(Sheet1!K:K,A20,Sheet1!A:A,"已参评好")</f>
        <v/>
      </c>
      <c r="F20" s="14">
        <f>E20/B20</f>
        <v/>
      </c>
      <c r="G20" s="3">
        <f>COUNTIFS(Sheet1!K:K,A20,Sheet1!F:F,"&gt;=5",Sheet1!A:A,"&lt;&gt;已参评好")</f>
        <v/>
      </c>
      <c r="H20" s="6">
        <f>COUNTIF(Sheet2!C:C,A20)</f>
        <v/>
      </c>
      <c r="I20" s="6">
        <f>COUNTIFS(Sheet2!C:C,A20,Sheet2!F:F,"&lt;&gt;")</f>
        <v/>
      </c>
      <c r="J20" s="15">
        <f>I20/H20</f>
        <v/>
      </c>
      <c r="K20" s="6">
        <f>COUNTIFS(Sheet2!C:C,A20,Sheet2!F:F,"已参评好")</f>
        <v/>
      </c>
      <c r="L20" s="15">
        <f>K20/H20</f>
        <v/>
      </c>
      <c r="M20" s="6">
        <f>COUNTIFS(Sheet2!C:C,A20,Sheet2!I:I,"&gt;=5",Sheet2!F:F,"&lt;&gt;已参评好")</f>
        <v/>
      </c>
      <c r="N20" s="7">
        <f>SUM(B20,H20)</f>
        <v/>
      </c>
      <c r="O20" s="7">
        <f>SUM(C20,I20)</f>
        <v/>
      </c>
      <c r="P20" s="16">
        <f>O20/N20</f>
        <v/>
      </c>
      <c r="Q20" s="7">
        <f>K20+E20</f>
        <v/>
      </c>
      <c r="R20" s="16">
        <f>Q20/N20</f>
        <v/>
      </c>
      <c r="S20" s="7">
        <f>M20+G20</f>
        <v/>
      </c>
    </row>
    <row r="21" ht="21" customHeight="1" s="1">
      <c r="A21" s="13" t="inlineStr">
        <is>
          <t>饶平中片工作站</t>
        </is>
      </c>
      <c r="B21" s="3">
        <f>COUNTIF(Sheet1!K:K,A21)</f>
        <v/>
      </c>
      <c r="C21" s="3">
        <f>COUNTIFS(Sheet1!K:K,A21,Sheet1!A:A,"&lt;&gt;")</f>
        <v/>
      </c>
      <c r="D21" s="14">
        <f>C21/B21</f>
        <v/>
      </c>
      <c r="E21" s="3">
        <f>COUNTIFS(Sheet1!K:K,A21,Sheet1!A:A,"已参评好")</f>
        <v/>
      </c>
      <c r="F21" s="14">
        <f>E21/B21</f>
        <v/>
      </c>
      <c r="G21" s="3">
        <f>COUNTIFS(Sheet1!K:K,A21,Sheet1!F:F,"&gt;=5",Sheet1!A:A,"&lt;&gt;已参评好")</f>
        <v/>
      </c>
      <c r="H21" s="6">
        <f>COUNTIF(Sheet2!C:C,A21)</f>
        <v/>
      </c>
      <c r="I21" s="6">
        <f>COUNTIFS(Sheet2!C:C,A21,Sheet2!F:F,"&lt;&gt;")</f>
        <v/>
      </c>
      <c r="J21" s="15">
        <f>I21/H21</f>
        <v/>
      </c>
      <c r="K21" s="6">
        <f>COUNTIFS(Sheet2!C:C,A21,Sheet2!F:F,"已参评好")</f>
        <v/>
      </c>
      <c r="L21" s="15">
        <f>K21/H21</f>
        <v/>
      </c>
      <c r="M21" s="6">
        <f>COUNTIFS(Sheet2!C:C,A21,Sheet2!I:I,"&gt;=5",Sheet2!F:F,"&lt;&gt;已参评好")</f>
        <v/>
      </c>
      <c r="N21" s="7">
        <f>SUM(B21,H21)</f>
        <v/>
      </c>
      <c r="O21" s="7">
        <f>SUM(C21,I21)</f>
        <v/>
      </c>
      <c r="P21" s="16">
        <f>O21/N21</f>
        <v/>
      </c>
      <c r="Q21" s="7">
        <f>K21+E21</f>
        <v/>
      </c>
      <c r="R21" s="16">
        <f>Q21/N21</f>
        <v/>
      </c>
      <c r="S21" s="7">
        <f>M21+G21</f>
        <v/>
      </c>
    </row>
    <row r="22" ht="21" customHeight="1" s="1">
      <c r="A22" s="13" t="inlineStr">
        <is>
          <t>饶平西片工作站</t>
        </is>
      </c>
      <c r="B22" s="3">
        <f>COUNTIF(Sheet1!K:K,A22)</f>
        <v/>
      </c>
      <c r="C22" s="3">
        <f>COUNTIFS(Sheet1!K:K,A22,Sheet1!A:A,"&lt;&gt;")</f>
        <v/>
      </c>
      <c r="D22" s="14">
        <f>C22/B22</f>
        <v/>
      </c>
      <c r="E22" s="3">
        <f>COUNTIFS(Sheet1!K:K,A22,Sheet1!A:A,"已参评好")</f>
        <v/>
      </c>
      <c r="F22" s="14">
        <f>E22/B22</f>
        <v/>
      </c>
      <c r="G22" s="3">
        <f>COUNTIFS(Sheet1!K:K,A22,Sheet1!F:F,"&gt;=5",Sheet1!A:A,"&lt;&gt;已参评好")</f>
        <v/>
      </c>
      <c r="H22" s="6">
        <f>COUNTIF(Sheet2!C:C,A22)</f>
        <v/>
      </c>
      <c r="I22" s="6">
        <f>COUNTIFS(Sheet2!C:C,A22,Sheet2!F:F,"&lt;&gt;")</f>
        <v/>
      </c>
      <c r="J22" s="15">
        <f>I22/H22</f>
        <v/>
      </c>
      <c r="K22" s="6">
        <f>COUNTIFS(Sheet2!C:C,A22,Sheet2!F:F,"已参评好")</f>
        <v/>
      </c>
      <c r="L22" s="15">
        <f>K22/H22</f>
        <v/>
      </c>
      <c r="M22" s="6">
        <f>COUNTIFS(Sheet2!C:C,A22,Sheet2!I:I,"&gt;=5",Sheet2!F:F,"&lt;&gt;已参评好")</f>
        <v/>
      </c>
      <c r="N22" s="7">
        <f>SUM(B22,H22)</f>
        <v/>
      </c>
      <c r="O22" s="7">
        <f>SUM(C22,I22)</f>
        <v/>
      </c>
      <c r="P22" s="16">
        <f>O22/N22</f>
        <v/>
      </c>
      <c r="Q22" s="7">
        <f>K22+E22</f>
        <v/>
      </c>
      <c r="R22" s="16">
        <f>Q22/N22</f>
        <v/>
      </c>
      <c r="S22" s="7">
        <f>M22+G22</f>
        <v/>
      </c>
    </row>
    <row r="23" ht="21" customHeight="1" s="1">
      <c r="A23" s="13" t="inlineStr">
        <is>
          <t>饶平北片工作站</t>
        </is>
      </c>
      <c r="B23" s="3">
        <f>COUNTIF(Sheet1!K:K,A23)</f>
        <v/>
      </c>
      <c r="C23" s="3">
        <f>COUNTIFS(Sheet1!K:K,A23,Sheet1!A:A,"&lt;&gt;")</f>
        <v/>
      </c>
      <c r="D23" s="14">
        <f>C23/B23</f>
        <v/>
      </c>
      <c r="E23" s="3">
        <f>COUNTIFS(Sheet1!K:K,A23,Sheet1!A:A,"已参评好")</f>
        <v/>
      </c>
      <c r="F23" s="14">
        <f>E23/B23</f>
        <v/>
      </c>
      <c r="G23" s="3">
        <f>COUNTIFS(Sheet1!K:K,A23,Sheet1!F:F,"&gt;=5",Sheet1!A:A,"&lt;&gt;已参评好")</f>
        <v/>
      </c>
      <c r="H23" s="6">
        <f>COUNTIF(Sheet2!C:C,A23)</f>
        <v/>
      </c>
      <c r="I23" s="6">
        <f>COUNTIFS(Sheet2!C:C,A23,Sheet2!F:F,"&lt;&gt;")</f>
        <v/>
      </c>
      <c r="J23" s="15">
        <f>I23/H23</f>
        <v/>
      </c>
      <c r="K23" s="6">
        <f>COUNTIFS(Sheet2!C:C,A23,Sheet2!F:F,"已参评好")</f>
        <v/>
      </c>
      <c r="L23" s="15">
        <f>K23/H23</f>
        <v/>
      </c>
      <c r="M23" s="6">
        <f>COUNTIFS(Sheet2!C:C,A23,Sheet2!I:I,"&gt;=5",Sheet2!F:F,"&lt;&gt;已参评好")</f>
        <v/>
      </c>
      <c r="N23" s="7">
        <f>SUM(B23,H23)</f>
        <v/>
      </c>
      <c r="O23" s="7">
        <f>SUM(C23,I23)</f>
        <v/>
      </c>
      <c r="P23" s="16">
        <f>O23/N23</f>
        <v/>
      </c>
      <c r="Q23" s="7">
        <f>K23+E23</f>
        <v/>
      </c>
      <c r="R23" s="16">
        <f>Q23/N23</f>
        <v/>
      </c>
      <c r="S23" s="7">
        <f>M23+G23</f>
        <v/>
      </c>
    </row>
    <row r="24" ht="21" customHeight="1" s="1">
      <c r="A24" s="17" t="inlineStr">
        <is>
          <t>饶平中心</t>
        </is>
      </c>
      <c r="B24" s="18">
        <f>SUM(B19:B23)</f>
        <v/>
      </c>
      <c r="C24" s="18">
        <f>SUM(C19:C23)</f>
        <v/>
      </c>
      <c r="D24" s="19">
        <f>C24/B24</f>
        <v/>
      </c>
      <c r="E24" s="18">
        <f>SUM(E19:E23)</f>
        <v/>
      </c>
      <c r="F24" s="19">
        <f>E24/B24</f>
        <v/>
      </c>
      <c r="G24" s="18">
        <f>SUM(G19:G23)</f>
        <v/>
      </c>
      <c r="H24" s="18">
        <f>SUM(H19:H23)</f>
        <v/>
      </c>
      <c r="I24" s="18">
        <f>SUM(I19:I23)</f>
        <v/>
      </c>
      <c r="J24" s="19">
        <f>I24/H24</f>
        <v/>
      </c>
      <c r="K24" s="18">
        <f>SUM(K19:K23)</f>
        <v/>
      </c>
      <c r="L24" s="19">
        <f>K24/H24</f>
        <v/>
      </c>
      <c r="M24" s="18">
        <f>SUM(M19:M23)</f>
        <v/>
      </c>
      <c r="N24" s="18">
        <f>SUM(N19:N23)</f>
        <v/>
      </c>
      <c r="O24" s="18">
        <f>SUM(O19:O23)</f>
        <v/>
      </c>
      <c r="P24" s="19">
        <f>O24/N24</f>
        <v/>
      </c>
      <c r="Q24" s="18">
        <f>K24+E24</f>
        <v/>
      </c>
      <c r="R24" s="19">
        <f>Q24/N24</f>
        <v/>
      </c>
      <c r="S24" s="18">
        <f>M24+G24</f>
        <v/>
      </c>
    </row>
    <row r="25" ht="20.4" customHeight="1" s="1">
      <c r="A25" s="20" t="inlineStr">
        <is>
          <t>全市</t>
        </is>
      </c>
      <c r="B25" s="21">
        <f>SUM(B24,B18,B9)</f>
        <v/>
      </c>
      <c r="C25" s="21">
        <f>SUM(C24,C18,C9)</f>
        <v/>
      </c>
      <c r="D25" s="22">
        <f>C25/B25</f>
        <v/>
      </c>
      <c r="E25" s="21">
        <f>SUM(E24,E18,E9)</f>
        <v/>
      </c>
      <c r="F25" s="22">
        <f>E25/B25</f>
        <v/>
      </c>
      <c r="G25" s="21">
        <f>SUM(G24,G18,G9)</f>
        <v/>
      </c>
      <c r="H25" s="21">
        <f>SUM(H24,H18,H9)</f>
        <v/>
      </c>
      <c r="I25" s="21">
        <f>SUM(I24,I18,I9)</f>
        <v/>
      </c>
      <c r="J25" s="22">
        <f>I25/H25</f>
        <v/>
      </c>
      <c r="K25" s="21">
        <f>SUM(K24,K18,K9)</f>
        <v/>
      </c>
      <c r="L25" s="22">
        <f>K25/H25</f>
        <v/>
      </c>
      <c r="M25" s="21">
        <f>SUM(M24,M18,M9)</f>
        <v/>
      </c>
      <c r="N25" s="21">
        <f>SUM(N24,N18,N9)</f>
        <v/>
      </c>
      <c r="O25" s="21">
        <f>SUM(O24,O18,O9)</f>
        <v/>
      </c>
      <c r="P25" s="22">
        <f>O25/N25</f>
        <v/>
      </c>
      <c r="Q25" s="21">
        <f>K25+E25</f>
        <v/>
      </c>
      <c r="R25" s="22">
        <f>Q25/N25</f>
        <v/>
      </c>
      <c r="S25" s="21">
        <f>M25+G25</f>
        <v/>
      </c>
    </row>
  </sheetData>
  <mergeCells count="4">
    <mergeCell ref="A1:A3"/>
    <mergeCell ref="B1:G2"/>
    <mergeCell ref="N1:S2"/>
    <mergeCell ref="H1:M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monet</dc:creator>
  <dcterms:created xsi:type="dcterms:W3CDTF">2026-06-22T06:29:00Z</dcterms:created>
  <dcterms:modified xsi:type="dcterms:W3CDTF">2026-09-16T15:30:27Z</dcterms:modified>
  <cp:lastModifiedBy>张咏斌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B4923305302560C63352356A7D65474F_41</vt:lpwstr>
  </property>
  <property name="KSOProductBuildVer" fmtid="{D5CDD505-2E9C-101B-9397-08002B2CF9AE}" pid="3">
    <vt:lpwstr>2052-12.1.26026.26026</vt:lpwstr>
  </property>
  <property name="CalculationRule" fmtid="{D5CDD505-2E9C-101B-9397-08002B2CF9AE}" pid="4">
    <vt:i4>1</vt:i4>
  </property>
</Properties>
</file>