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windowHeight="27700" tabRatio="600" firstSheet="0" activeTab="2" autoFilterDateGrouping="1"/>
  </bookViews>
  <sheets>
    <sheet name="Sheet1" sheetId="1" state="visible" r:id="rId1"/>
    <sheet name="Sheet2" sheetId="2" state="visible" r:id="rId2"/>
    <sheet name="Sheet3" sheetId="3" state="visible" r:id="rId3"/>
  </sheets>
  <definedNames>
    <definedName name="_xlnm._FilterDatabase" localSheetId="0" hidden="1">'Sheet1'!$A$1:$N$228</definedName>
  </definedNames>
  <calcPr calcId="191029" fullCalcOnLoad="1"/>
</workbook>
</file>

<file path=xl/styles.xml><?xml version="1.0" encoding="utf-8"?>
<styleSheet xmlns="http://schemas.openxmlformats.org/spreadsheetml/2006/main">
  <numFmts count="4">
    <numFmt numFmtId="164" formatCode="0.00_);[Red]\(0.00\)"/>
    <numFmt numFmtId="165" formatCode="0.00_ "/>
    <numFmt numFmtId="166" formatCode="yyyy-mm-dd h:mm:ss"/>
    <numFmt numFmtId="167" formatCode="yyyy-mm-dd hh:mm:ss"/>
  </numFmts>
  <fonts count="32">
    <font>
      <name val="宋体"/>
      <charset val="134"/>
      <color theme="1"/>
      <sz val="11"/>
      <scheme val="minor"/>
    </font>
    <font>
      <name val="微软雅黑"/>
      <charset val="134"/>
      <b val="1"/>
      <color theme="1"/>
      <sz val="14"/>
    </font>
    <font>
      <name val="微软雅黑"/>
      <charset val="134"/>
      <color theme="1"/>
      <sz val="14"/>
    </font>
    <font>
      <name val="宋体"/>
      <charset val="134"/>
      <color rgb="FF000000"/>
      <sz val="11"/>
      <scheme val="minor"/>
    </font>
    <font>
      <name val="SimSun"/>
      <charset val="134"/>
      <b val="1"/>
      <color rgb="FF000000"/>
      <sz val="14"/>
    </font>
    <font>
      <name val="宋体"/>
      <charset val="134"/>
      <b val="1"/>
      <color rgb="FF000000"/>
      <sz val="14"/>
      <scheme val="minor"/>
    </font>
    <font>
      <name val="宋体"/>
      <charset val="134"/>
      <b val="1"/>
      <color rgb="FF000000"/>
      <sz val="10"/>
      <scheme val="minor"/>
    </font>
    <font>
      <name val="微软雅黑"/>
      <charset val="134"/>
      <b val="1"/>
      <color rgb="FF000000"/>
      <sz val="11"/>
    </font>
    <font>
      <name val="SimSun"/>
      <charset val="134"/>
      <color rgb="FF000000"/>
      <sz val="11"/>
    </font>
    <font>
      <name val="宋体"/>
      <charset val="134"/>
      <color rgb="FF000000"/>
      <sz val="10"/>
      <scheme val="minor"/>
    </font>
    <font>
      <name val="宋体"/>
      <charset val="134"/>
      <b val="1"/>
      <color rgb="FF000000"/>
      <sz val="11"/>
      <scheme val="minor"/>
    </font>
    <font>
      <name val="宋体"/>
      <charset val="134"/>
      <color rgb="FFFF0000"/>
      <sz val="10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name val="宋体"/>
      <charset val="134"/>
      <color indexed="8"/>
      <sz val="11"/>
    </font>
  </fonts>
  <fills count="41">
    <fill>
      <patternFill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9DC3E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50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12" fillId="0" borderId="0" applyAlignment="1">
      <alignment vertical="center"/>
    </xf>
    <xf numFmtId="0" fontId="13" fillId="0" borderId="0" applyAlignment="1">
      <alignment vertical="center"/>
    </xf>
    <xf numFmtId="0" fontId="0" fillId="10" borderId="11" applyAlignment="1">
      <alignment vertical="center"/>
    </xf>
    <xf numFmtId="0" fontId="14" fillId="0" borderId="0" applyAlignment="1">
      <alignment vertical="center"/>
    </xf>
    <xf numFmtId="0" fontId="15" fillId="0" borderId="0" applyAlignment="1">
      <alignment vertical="center"/>
    </xf>
    <xf numFmtId="0" fontId="16" fillId="0" borderId="0" applyAlignment="1">
      <alignment vertical="center"/>
    </xf>
    <xf numFmtId="0" fontId="17" fillId="0" borderId="12" applyAlignment="1">
      <alignment vertical="center"/>
    </xf>
    <xf numFmtId="0" fontId="18" fillId="0" borderId="12" applyAlignment="1">
      <alignment vertical="center"/>
    </xf>
    <xf numFmtId="0" fontId="19" fillId="0" borderId="13" applyAlignment="1">
      <alignment vertical="center"/>
    </xf>
    <xf numFmtId="0" fontId="19" fillId="0" borderId="0" applyAlignment="1">
      <alignment vertical="center"/>
    </xf>
    <xf numFmtId="0" fontId="20" fillId="11" borderId="14" applyAlignment="1">
      <alignment vertical="center"/>
    </xf>
    <xf numFmtId="0" fontId="21" fillId="12" borderId="15" applyAlignment="1">
      <alignment vertical="center"/>
    </xf>
    <xf numFmtId="0" fontId="22" fillId="12" borderId="14" applyAlignment="1">
      <alignment vertical="center"/>
    </xf>
    <xf numFmtId="0" fontId="23" fillId="13" borderId="16" applyAlignment="1">
      <alignment vertical="center"/>
    </xf>
    <xf numFmtId="0" fontId="24" fillId="0" borderId="17" applyAlignment="1">
      <alignment vertical="center"/>
    </xf>
    <xf numFmtId="0" fontId="25" fillId="0" borderId="18" applyAlignment="1">
      <alignment vertical="center"/>
    </xf>
    <xf numFmtId="0" fontId="26" fillId="14" borderId="0" applyAlignment="1">
      <alignment vertical="center"/>
    </xf>
    <xf numFmtId="0" fontId="27" fillId="15" borderId="0" applyAlignment="1">
      <alignment vertical="center"/>
    </xf>
    <xf numFmtId="0" fontId="28" fillId="16" borderId="0" applyAlignment="1">
      <alignment vertical="center"/>
    </xf>
    <xf numFmtId="0" fontId="29" fillId="17" borderId="0" applyAlignment="1">
      <alignment vertical="center"/>
    </xf>
    <xf numFmtId="0" fontId="30" fillId="18" borderId="0" applyAlignment="1">
      <alignment vertical="center"/>
    </xf>
    <xf numFmtId="0" fontId="30" fillId="19" borderId="0" applyAlignment="1">
      <alignment vertical="center"/>
    </xf>
    <xf numFmtId="0" fontId="29" fillId="20" borderId="0" applyAlignment="1">
      <alignment vertical="center"/>
    </xf>
    <xf numFmtId="0" fontId="29" fillId="21" borderId="0" applyAlignment="1">
      <alignment vertical="center"/>
    </xf>
    <xf numFmtId="0" fontId="30" fillId="22" borderId="0" applyAlignment="1">
      <alignment vertical="center"/>
    </xf>
    <xf numFmtId="0" fontId="30" fillId="23" borderId="0" applyAlignment="1">
      <alignment vertical="center"/>
    </xf>
    <xf numFmtId="0" fontId="29" fillId="24" borderId="0" applyAlignment="1">
      <alignment vertical="center"/>
    </xf>
    <xf numFmtId="0" fontId="29" fillId="25" borderId="0" applyAlignment="1">
      <alignment vertical="center"/>
    </xf>
    <xf numFmtId="0" fontId="30" fillId="26" borderId="0" applyAlignment="1">
      <alignment vertical="center"/>
    </xf>
    <xf numFmtId="0" fontId="30" fillId="27" borderId="0" applyAlignment="1">
      <alignment vertical="center"/>
    </xf>
    <xf numFmtId="0" fontId="29" fillId="28" borderId="0" applyAlignment="1">
      <alignment vertical="center"/>
    </xf>
    <xf numFmtId="0" fontId="29" fillId="29" borderId="0" applyAlignment="1">
      <alignment vertical="center"/>
    </xf>
    <xf numFmtId="0" fontId="30" fillId="30" borderId="0" applyAlignment="1">
      <alignment vertical="center"/>
    </xf>
    <xf numFmtId="0" fontId="30" fillId="31" borderId="0" applyAlignment="1">
      <alignment vertical="center"/>
    </xf>
    <xf numFmtId="0" fontId="29" fillId="32" borderId="0" applyAlignment="1">
      <alignment vertical="center"/>
    </xf>
    <xf numFmtId="0" fontId="29" fillId="33" borderId="0" applyAlignment="1">
      <alignment vertical="center"/>
    </xf>
    <xf numFmtId="0" fontId="30" fillId="34" borderId="0" applyAlignment="1">
      <alignment vertical="center"/>
    </xf>
    <xf numFmtId="0" fontId="30" fillId="35" borderId="0" applyAlignment="1">
      <alignment vertical="center"/>
    </xf>
    <xf numFmtId="0" fontId="29" fillId="36" borderId="0" applyAlignment="1">
      <alignment vertical="center"/>
    </xf>
    <xf numFmtId="0" fontId="29" fillId="37" borderId="0" applyAlignment="1">
      <alignment vertical="center"/>
    </xf>
    <xf numFmtId="0" fontId="30" fillId="38" borderId="0" applyAlignment="1">
      <alignment vertical="center"/>
    </xf>
    <xf numFmtId="0" fontId="30" fillId="39" borderId="0" applyAlignment="1">
      <alignment vertical="center"/>
    </xf>
    <xf numFmtId="0" fontId="29" fillId="40" borderId="0" applyAlignment="1">
      <alignment vertical="center"/>
    </xf>
    <xf numFmtId="0" fontId="31" fillId="0" borderId="0" applyAlignment="1">
      <alignment vertical="center"/>
    </xf>
  </cellStyleXfs>
  <cellXfs count="56">
    <xf numFmtId="0" fontId="0" fillId="0" borderId="0" applyAlignment="1" pivotButton="0" quotePrefix="0" xfId="0">
      <alignment vertical="center"/>
    </xf>
    <xf numFmtId="0" fontId="0" fillId="0" borderId="0" pivotButton="0" quotePrefix="0" xfId="0"/>
    <xf numFmtId="0" fontId="1" fillId="0" borderId="1" applyAlignment="1" pivotButton="0" quotePrefix="0" xfId="49">
      <alignment horizontal="center" vertical="center" wrapText="1"/>
    </xf>
    <xf numFmtId="0" fontId="2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3" pivotButton="0" quotePrefix="0" xfId="0"/>
    <xf numFmtId="0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2" fillId="0" borderId="1" applyAlignment="1" pivotButton="0" quotePrefix="0" xfId="49">
      <alignment horizontal="center" vertical="center" wrapText="1"/>
    </xf>
    <xf numFmtId="10" fontId="2" fillId="2" borderId="1" applyAlignment="1" pivotButton="0" quotePrefix="0" xfId="0">
      <alignment horizontal="center" vertical="center"/>
    </xf>
    <xf numFmtId="10" fontId="2" fillId="3" borderId="1" applyAlignment="1" pivotButton="0" quotePrefix="0" xfId="0">
      <alignment horizontal="center" vertical="center"/>
    </xf>
    <xf numFmtId="10" fontId="2" fillId="4" borderId="1" applyAlignment="1" pivotButton="0" quotePrefix="0" xfId="0">
      <alignment horizontal="center" vertical="center"/>
    </xf>
    <xf numFmtId="0" fontId="2" fillId="5" borderId="1" applyAlignment="1" pivotButton="0" quotePrefix="0" xfId="49">
      <alignment horizontal="center" vertical="center" wrapText="1"/>
    </xf>
    <xf numFmtId="0" fontId="2" fillId="5" borderId="1" applyAlignment="1" pivotButton="0" quotePrefix="0" xfId="0">
      <alignment horizontal="center" vertical="center"/>
    </xf>
    <xf numFmtId="10" fontId="2" fillId="5" borderId="1" applyAlignment="1" pivotButton="0" quotePrefix="0" xfId="0">
      <alignment horizontal="center" vertical="center"/>
    </xf>
    <xf numFmtId="0" fontId="2" fillId="6" borderId="1" applyAlignment="1" pivotButton="0" quotePrefix="0" xfId="49">
      <alignment horizontal="center" vertical="center"/>
    </xf>
    <xf numFmtId="0" fontId="2" fillId="6" borderId="1" applyAlignment="1" pivotButton="0" quotePrefix="0" xfId="0">
      <alignment horizontal="center" vertical="center"/>
    </xf>
    <xf numFmtId="10" fontId="2" fillId="6" borderId="1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22" fontId="3" fillId="0" borderId="9" applyAlignment="1" pivotButton="0" quotePrefix="0" xfId="0">
      <alignment horizontal="center" vertical="center"/>
    </xf>
    <xf numFmtId="0" fontId="4" fillId="7" borderId="9" applyAlignment="1" pivotButton="0" quotePrefix="0" xfId="0">
      <alignment horizontal="center" vertical="center" wrapText="1"/>
    </xf>
    <xf numFmtId="0" fontId="5" fillId="7" borderId="9" applyAlignment="1" pivotButton="0" quotePrefix="0" xfId="0">
      <alignment horizontal="center" vertical="center"/>
    </xf>
    <xf numFmtId="0" fontId="6" fillId="8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center" vertical="center" wrapText="1"/>
    </xf>
    <xf numFmtId="0" fontId="8" fillId="8" borderId="9" applyAlignment="1" pivotButton="0" quotePrefix="0" xfId="0">
      <alignment horizontal="center" vertical="center" wrapText="1"/>
    </xf>
    <xf numFmtId="165" fontId="3" fillId="0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9" fillId="8" borderId="9" applyAlignment="1" pivotButton="0" quotePrefix="0" xfId="0">
      <alignment horizontal="left" vertical="center"/>
    </xf>
    <xf numFmtId="0" fontId="10" fillId="8" borderId="9" applyAlignment="1" pivotButton="0" quotePrefix="0" xfId="0">
      <alignment horizontal="left" vertical="center" wrapText="1"/>
    </xf>
    <xf numFmtId="164" fontId="7" fillId="8" borderId="9" applyAlignment="1" pivotButton="0" quotePrefix="0" xfId="0">
      <alignment horizontal="left" vertical="center" wrapText="1"/>
    </xf>
    <xf numFmtId="0" fontId="7" fillId="9" borderId="10" applyAlignment="1" pivotButton="0" quotePrefix="0" xfId="0">
      <alignment horizontal="left" vertical="center" wrapText="1"/>
    </xf>
    <xf numFmtId="0" fontId="7" fillId="9" borderId="9" applyAlignment="1" pivotButton="0" quotePrefix="0" xfId="0">
      <alignment horizontal="left" vertical="center" wrapText="1"/>
    </xf>
    <xf numFmtId="0" fontId="7" fillId="8" borderId="9" applyAlignment="1" pivotButton="0" quotePrefix="0" xfId="0">
      <alignment horizontal="left" vertical="center" wrapText="1"/>
    </xf>
    <xf numFmtId="22" fontId="9" fillId="8" borderId="9" applyAlignment="1" pivotButton="0" quotePrefix="0" xfId="0">
      <alignment horizontal="left" vertical="center"/>
    </xf>
    <xf numFmtId="164" fontId="3" fillId="8" borderId="9" applyAlignment="1" pivotButton="0" quotePrefix="0" xfId="0">
      <alignment horizontal="left" vertical="center" wrapText="1"/>
    </xf>
    <xf numFmtId="0" fontId="3" fillId="9" borderId="10" applyAlignment="1" pivotButton="0" quotePrefix="0" xfId="0">
      <alignment horizontal="left" vertical="center" wrapText="1"/>
    </xf>
    <xf numFmtId="22" fontId="3" fillId="9" borderId="9" applyAlignment="1" pivotButton="0" quotePrefix="0" xfId="0">
      <alignment horizontal="left" vertical="center" wrapText="1"/>
    </xf>
    <xf numFmtId="0" fontId="3" fillId="9" borderId="9" applyAlignment="1" pivotButton="0" quotePrefix="0" xfId="0">
      <alignment horizontal="left" vertical="center"/>
    </xf>
    <xf numFmtId="0" fontId="3" fillId="9" borderId="9" applyAlignment="1" pivotButton="0" quotePrefix="0" xfId="0">
      <alignment horizontal="left" vertical="center" wrapText="1"/>
    </xf>
    <xf numFmtId="0" fontId="3" fillId="0" borderId="9" applyAlignment="1" pivotButton="0" quotePrefix="0" xfId="0">
      <alignment horizontal="left" vertical="center"/>
    </xf>
    <xf numFmtId="0" fontId="11" fillId="8" borderId="9" applyAlignment="1" pivotButton="0" quotePrefix="0" xfId="0">
      <alignment horizontal="left" vertical="center"/>
    </xf>
    <xf numFmtId="0" fontId="9" fillId="8" borderId="9" applyAlignment="1" pivotButton="0" quotePrefix="0" xfId="0">
      <alignment horizontal="center" vertical="center"/>
    </xf>
    <xf numFmtId="22" fontId="9" fillId="8" borderId="9" applyAlignment="1" pivotButton="0" quotePrefix="0" xfId="0">
      <alignment horizontal="center" vertical="center"/>
    </xf>
    <xf numFmtId="0" fontId="3" fillId="9" borderId="10" applyAlignment="1" pivotButton="0" quotePrefix="0" xfId="0">
      <alignment horizontal="center" vertical="center" wrapText="1"/>
    </xf>
    <xf numFmtId="22" fontId="3" fillId="9" borderId="9" applyAlignment="1" pivotButton="0" quotePrefix="0" xfId="0">
      <alignment horizontal="center" vertical="center" wrapText="1"/>
    </xf>
    <xf numFmtId="0" fontId="3" fillId="9" borderId="9" applyAlignment="1" pivotButton="0" quotePrefix="0" xfId="0">
      <alignment horizontal="center" vertical="center"/>
    </xf>
    <xf numFmtId="0" fontId="3" fillId="9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left" vertical="center" wrapText="1"/>
    </xf>
    <xf numFmtId="167" fontId="0" fillId="0" borderId="0" pivotButton="0" quotePrefix="0" xfId="0"/>
    <xf numFmtId="2" fontId="0" fillId="0" borderId="0" pivotButton="0" quotePrefix="0" xfId="0"/>
    <xf numFmtId="164" fontId="7" fillId="8" borderId="9" applyAlignment="1" pivotButton="0" quotePrefix="0" xfId="0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9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57"/>
  <sheetViews>
    <sheetView workbookViewId="0">
      <selection activeCell="R1" sqref="Q$1:R$1048576"/>
    </sheetView>
  </sheetViews>
  <sheetFormatPr baseColWidth="8" defaultColWidth="9.23076923076923" defaultRowHeight="16.8"/>
  <cols>
    <col width="76.7692307692308" customWidth="1" style="1" min="1" max="1"/>
    <col width="8.26923076923077" customWidth="1" style="1" min="2" max="2"/>
    <col width="15.0769230769231" customWidth="1" style="1" min="3" max="3"/>
    <col width="8.46153846153846" customWidth="1" style="1" min="4" max="4"/>
    <col width="29.8076923076923" customWidth="1" style="1" min="5" max="5"/>
    <col width="16.5384615384615" customWidth="1" style="1" min="6" max="6"/>
    <col width="89.6153846153846" customWidth="1" style="31" min="7" max="7"/>
    <col width="7.30769230769231" customWidth="1" style="1" min="8" max="8"/>
    <col width="7.38461538461539" customWidth="1" style="1" min="9" max="10"/>
    <col width="28.6923076923077" customWidth="1" style="1" min="11" max="11"/>
    <col width="36.6153846153846" customWidth="1" style="1" min="12" max="12"/>
    <col width="8.65384615384615" customWidth="1" style="1" min="13" max="13"/>
    <col width="8.15384615384615" customWidth="1" style="1" min="14" max="14"/>
    <col width="10.7692307692308" customWidth="1" style="1" min="17" max="17"/>
  </cols>
  <sheetData>
    <row r="1" ht="236" customHeight="1" s="1">
      <c r="A1" s="32" t="inlineStr">
        <is>
          <t>参评反馈情况</t>
        </is>
      </c>
      <c r="B1" s="33" t="inlineStr">
        <is>
          <t>是否20：00前来单</t>
        </is>
      </c>
      <c r="C1" s="33" t="inlineStr">
        <is>
          <t>链接超时时间</t>
        </is>
      </c>
      <c r="D1" s="33" t="inlineStr">
        <is>
          <t>是否
超时</t>
        </is>
      </c>
      <c r="E1" s="33" t="inlineStr">
        <is>
          <t>预计短信
下发时间</t>
        </is>
      </c>
      <c r="F1" s="52" t="inlineStr">
        <is>
          <t>当前短信时间</t>
        </is>
      </c>
      <c r="G1" s="35" t="inlineStr">
        <is>
          <t>宽带账号</t>
        </is>
      </c>
      <c r="H1" s="36" t="inlineStr">
        <is>
          <t>归档时间（早上第一次导近2天的数据，其他时间断导当天的）</t>
        </is>
      </c>
      <c r="I1" s="36" t="inlineStr">
        <is>
          <t>小区名称</t>
        </is>
      </c>
      <c r="J1" s="36" t="inlineStr">
        <is>
          <t>报结人</t>
        </is>
      </c>
      <c r="K1" s="36" t="inlineStr">
        <is>
          <t>工作站</t>
        </is>
      </c>
      <c r="L1" s="36" t="inlineStr">
        <is>
          <t>区县</t>
        </is>
      </c>
      <c r="M1" s="37" t="inlineStr">
        <is>
          <t>客服流水号</t>
        </is>
      </c>
      <c r="N1" s="37" t="inlineStr">
        <is>
          <t>工单编号</t>
        </is>
      </c>
      <c r="O1" s="37" t="inlineStr">
        <is>
          <t>业务地市</t>
        </is>
      </c>
      <c r="P1" s="37" t="inlineStr">
        <is>
          <t>区县</t>
        </is>
      </c>
      <c r="R1" t="inlineStr">
        <is>
          <t>原始反馈</t>
        </is>
      </c>
    </row>
    <row r="2" ht="68" customHeight="1" s="1">
      <c r="A2" t="inlineStr">
        <is>
          <t>未参评好</t>
        </is>
      </c>
      <c r="B2" t="inlineStr">
        <is>
          <t>否</t>
        </is>
      </c>
      <c r="C2" s="53" t="n">
        <v>46214.77059027777</v>
      </c>
      <c r="D2" t="inlineStr">
        <is>
          <t>是</t>
        </is>
      </c>
      <c r="E2" s="53" t="n">
        <v>46214.43725694445</v>
      </c>
      <c r="F2" s="54">
        <f>(NOW()-E2)*24</f>
        <v/>
      </c>
      <c r="G2" t="inlineStr">
        <is>
          <t>13727943454</t>
        </is>
      </c>
      <c r="H2" t="inlineStr">
        <is>
          <t>2026-07-10 20:29:39</t>
        </is>
      </c>
      <c r="I2" t="inlineStr">
        <is>
          <t>潮州市潮安区庵埠镇庵西网格庵凤路郭陇村</t>
        </is>
      </c>
      <c r="J2" t="inlineStr">
        <is>
          <t>郑静亮</t>
        </is>
      </c>
      <c r="K2" t="inlineStr">
        <is>
          <t>潮安城区工作站</t>
        </is>
      </c>
      <c r="L2" t="inlineStr">
        <is>
          <t>潮安</t>
        </is>
      </c>
      <c r="M2" t="inlineStr">
        <is>
          <t>20260710120940X580194740</t>
        </is>
      </c>
      <c r="N2" t="inlineStr">
        <is>
          <t>CMCC-CZ-TSCLX-20260710-012247</t>
        </is>
      </c>
      <c r="O2" t="inlineStr">
        <is>
          <t>潮州</t>
        </is>
      </c>
      <c r="P2" t="inlineStr">
        <is>
          <t>潮安区</t>
        </is>
      </c>
      <c r="Q2">
        <f>IF(AND(A2&lt;&gt;"已参评好",F2&gt;=5),"超5小时未参评",IF(F2&gt;=7,"超7小时未参评",IF(F2&gt;=8,"超时未参评","")))</f>
        <v/>
      </c>
      <c r="R2" t="inlineStr">
        <is>
          <t>用户没有收到</t>
        </is>
      </c>
    </row>
    <row r="3" ht="68" customHeight="1" s="1">
      <c r="A3" t="inlineStr">
        <is>
          <t>未参评好</t>
        </is>
      </c>
      <c r="B3" t="inlineStr">
        <is>
          <t>否</t>
        </is>
      </c>
      <c r="C3" s="53" t="n">
        <v>46214.7746875</v>
      </c>
      <c r="D3" t="inlineStr">
        <is>
          <t>是</t>
        </is>
      </c>
      <c r="E3" s="53" t="n">
        <v>46214.44135416667</v>
      </c>
      <c r="F3" s="54">
        <f>(NOW()-E3)*24</f>
        <v/>
      </c>
      <c r="G3" t="inlineStr">
        <is>
          <t>13421067458</t>
        </is>
      </c>
      <c r="H3" t="inlineStr">
        <is>
          <t>2026-07-10 20:35:33</t>
        </is>
      </c>
      <c r="I3" t="inlineStr">
        <is>
          <t>潮州市湘桥区凤新街道陈桥网格永安路陈桥村</t>
        </is>
      </c>
      <c r="J3" t="inlineStr">
        <is>
          <t>王伟雄</t>
        </is>
      </c>
      <c r="K3" t="inlineStr">
        <is>
          <t>市区城北工作站</t>
        </is>
      </c>
      <c r="L3" t="inlineStr">
        <is>
          <t>市区</t>
        </is>
      </c>
      <c r="M3" t="inlineStr">
        <is>
          <t>20260710150351X314533430</t>
        </is>
      </c>
      <c r="N3" t="inlineStr">
        <is>
          <t>CMCC-CZ-TSCLX-20260710-018566</t>
        </is>
      </c>
      <c r="O3" t="inlineStr">
        <is>
          <t>潮州</t>
        </is>
      </c>
      <c r="P3" t="inlineStr">
        <is>
          <t>湘桥区</t>
        </is>
      </c>
      <c r="Q3">
        <f>IF(AND(A3&lt;&gt;"已参评好",F3&gt;=5),"超5小时未参评",IF(F3&gt;=7,"超7小时未参评",IF(F3&gt;=8,"超时未参评","")))</f>
        <v/>
      </c>
      <c r="R3" t="inlineStr">
        <is>
          <t>收无参评信息</t>
        </is>
      </c>
    </row>
    <row r="4" ht="68" customHeight="1" s="1">
      <c r="A4" t="inlineStr">
        <is>
          <t>已参评好</t>
        </is>
      </c>
      <c r="B4" t="inlineStr">
        <is>
          <t>否</t>
        </is>
      </c>
      <c r="C4" s="53" t="n">
        <v>46214.76646990741</v>
      </c>
      <c r="D4" t="inlineStr">
        <is>
          <t>是</t>
        </is>
      </c>
      <c r="E4" s="53" t="n">
        <v>46214.43313657407</v>
      </c>
      <c r="F4" s="54">
        <f>(NOW()-E4)*24</f>
        <v/>
      </c>
      <c r="G4" t="inlineStr">
        <is>
          <t>13902793987</t>
        </is>
      </c>
      <c r="H4" t="inlineStr">
        <is>
          <t>2026-07-10 20:23:43</t>
        </is>
      </c>
      <c r="I4" t="inlineStr">
        <is>
          <t>潮州市潮安区枫溪镇长美网格枫留路长美村</t>
        </is>
      </c>
      <c r="J4" t="inlineStr">
        <is>
          <t>陈泽民</t>
        </is>
      </c>
      <c r="K4" t="inlineStr">
        <is>
          <t>瓷都枫溪工作站</t>
        </is>
      </c>
      <c r="L4" t="inlineStr">
        <is>
          <t>市区</t>
        </is>
      </c>
      <c r="M4" t="inlineStr">
        <is>
          <t>20260710175835X515140552</t>
        </is>
      </c>
      <c r="N4" t="inlineStr">
        <is>
          <t>CMCC-CZ-TSCLX-20260710-025510</t>
        </is>
      </c>
      <c r="O4" t="inlineStr">
        <is>
          <t>潮州</t>
        </is>
      </c>
      <c r="P4" t="inlineStr">
        <is>
          <t>潮安区</t>
        </is>
      </c>
      <c r="Q4">
        <f>IF(AND(A4&lt;&gt;"已参评好",F4&gt;=5),"超5小时未参评",IF(F4&gt;=7,"超7小时未参评",IF(F4&gt;=8,"超时未参评","")))</f>
        <v/>
      </c>
      <c r="R4" t="inlineStr">
        <is>
          <t>已参评</t>
        </is>
      </c>
    </row>
    <row r="5" ht="68" customHeight="1" s="1">
      <c r="A5" t="inlineStr">
        <is>
          <t>未参评好</t>
        </is>
      </c>
      <c r="B5" t="inlineStr">
        <is>
          <t>否</t>
        </is>
      </c>
      <c r="C5" s="53" t="n">
        <v>46214.78722222222</v>
      </c>
      <c r="D5" t="inlineStr">
        <is>
          <t>是</t>
        </is>
      </c>
      <c r="E5" s="53" t="n">
        <v>46214.45388888889</v>
      </c>
      <c r="F5" s="54">
        <f>(NOW()-E5)*24</f>
        <v/>
      </c>
      <c r="G5" t="inlineStr">
        <is>
          <t>13623081670</t>
        </is>
      </c>
      <c r="H5" t="inlineStr">
        <is>
          <t>2026-07-10 20:53:36</t>
        </is>
      </c>
      <c r="I5" t="inlineStr">
        <is>
          <t>潮州市潮安区庵埠镇庵西网格庵凤路郭陇村</t>
        </is>
      </c>
      <c r="J5" t="inlineStr">
        <is>
          <t>郑静亮</t>
        </is>
      </c>
      <c r="K5" t="inlineStr">
        <is>
          <t>潮安城区工作站</t>
        </is>
      </c>
      <c r="L5" t="inlineStr">
        <is>
          <t>潮安</t>
        </is>
      </c>
      <c r="M5" t="inlineStr">
        <is>
          <t>20260709195524X124771731</t>
        </is>
      </c>
      <c r="N5" t="inlineStr">
        <is>
          <t>CMCC-CZ-TSCLX-20260709-023975</t>
        </is>
      </c>
      <c r="O5" t="inlineStr">
        <is>
          <t>潮州</t>
        </is>
      </c>
      <c r="P5" t="inlineStr">
        <is>
          <t>潮安区</t>
        </is>
      </c>
      <c r="Q5">
        <f>IF(AND(A5&lt;&gt;"已参评好",F5&gt;=5),"超5小时未参评",IF(F5&gt;=7,"超7小时未参评",IF(F5&gt;=8,"超时未参评","")))</f>
        <v/>
      </c>
      <c r="R5" t="inlineStr">
        <is>
          <t>13623081670老人，不懂点，没在家，</t>
        </is>
      </c>
    </row>
    <row r="6" ht="68" customHeight="1" s="1">
      <c r="A6" t="inlineStr">
        <is>
          <t>未参评好</t>
        </is>
      </c>
      <c r="B6" t="inlineStr">
        <is>
          <t>否</t>
        </is>
      </c>
      <c r="C6" s="53" t="n">
        <v>46214.83716435185</v>
      </c>
      <c r="D6" t="inlineStr">
        <is>
          <t>是</t>
        </is>
      </c>
      <c r="E6" s="53" t="n">
        <v>46214.50383101852</v>
      </c>
      <c r="F6" s="54">
        <f>(NOW()-E6)*24</f>
        <v/>
      </c>
      <c r="G6" t="inlineStr">
        <is>
          <t>15913085899</t>
        </is>
      </c>
      <c r="H6" t="inlineStr">
        <is>
          <t>2026-07-10 22:05:31</t>
        </is>
      </c>
      <c r="I6" t="inlineStr">
        <is>
          <t>潮州市湘桥区凤新街道春光网格春荣路嵩山住宅区【可装2000M】</t>
        </is>
      </c>
      <c r="J6" t="inlineStr">
        <is>
          <t>周君山</t>
        </is>
      </c>
      <c r="K6" t="inlineStr">
        <is>
          <t>市区城北工作站</t>
        </is>
      </c>
      <c r="L6" t="inlineStr">
        <is>
          <t>市区</t>
        </is>
      </c>
      <c r="M6" t="inlineStr">
        <is>
          <t>20260710180032X632501574</t>
        </is>
      </c>
      <c r="N6" t="inlineStr">
        <is>
          <t>CMCC-CZ-TSCLX-20260710-025381</t>
        </is>
      </c>
      <c r="O6" t="inlineStr">
        <is>
          <t>潮州</t>
        </is>
      </c>
      <c r="P6" t="inlineStr">
        <is>
          <t>湘桥区</t>
        </is>
      </c>
      <c r="Q6">
        <f>IF(AND(A6&lt;&gt;"已参评好",F6&gt;=5),"超5小时未参评",IF(F6&gt;=7,"超7小时未参评",IF(F6&gt;=8,"超时未参评","")))</f>
        <v/>
      </c>
      <c r="R6" t="inlineStr">
        <is>
          <t>收无参评信息</t>
        </is>
      </c>
    </row>
    <row r="7" ht="68" customHeight="1" s="1">
      <c r="A7" t="inlineStr">
        <is>
          <t>未参评好</t>
        </is>
      </c>
      <c r="B7" t="inlineStr">
        <is>
          <t>是</t>
        </is>
      </c>
      <c r="C7" s="53" t="n">
        <v>46214.80128472222</v>
      </c>
      <c r="D7" t="inlineStr">
        <is>
          <t>是</t>
        </is>
      </c>
      <c r="E7" s="53" t="n">
        <v>46214.46795138889</v>
      </c>
      <c r="F7" s="54">
        <f>(NOW()-E7)*24</f>
        <v/>
      </c>
      <c r="G7" t="inlineStr">
        <is>
          <t>13531503264</t>
        </is>
      </c>
      <c r="H7" t="inlineStr">
        <is>
          <t>2026-07-11 09:13:51</t>
        </is>
      </c>
      <c r="I7" t="inlineStr">
        <is>
          <t>潮州市潮安区枫溪镇如意网格宾福路槐山岗</t>
        </is>
      </c>
      <c r="J7" t="inlineStr">
        <is>
          <t>林宏彬</t>
        </is>
      </c>
      <c r="K7" t="inlineStr">
        <is>
          <t>瓷都枫溪工作站</t>
        </is>
      </c>
      <c r="L7" t="inlineStr">
        <is>
          <t>市区</t>
        </is>
      </c>
      <c r="M7" t="inlineStr">
        <is>
          <t>20260710184128X884198050</t>
        </is>
      </c>
      <c r="N7" t="inlineStr">
        <is>
          <t>CMCC-CZ-TSCLX-20260710-029381</t>
        </is>
      </c>
      <c r="O7" t="inlineStr">
        <is>
          <t>潮州</t>
        </is>
      </c>
      <c r="P7" t="inlineStr">
        <is>
          <t>潮安区</t>
        </is>
      </c>
      <c r="Q7">
        <f>IF(AND(A7&lt;&gt;"已参评好",F7&gt;=5),"超5小时未参评",IF(F7&gt;=7,"超7小时未参评",IF(F7&gt;=8,"超时未参评","")))</f>
        <v/>
      </c>
      <c r="R7" t="inlineStr">
        <is>
          <t>没收到</t>
        </is>
      </c>
    </row>
    <row r="8" ht="68" customHeight="1" s="1">
      <c r="A8" t="inlineStr">
        <is>
          <t>已参评好</t>
        </is>
      </c>
      <c r="B8" t="inlineStr">
        <is>
          <t>否</t>
        </is>
      </c>
      <c r="C8" s="53" t="n">
        <v>46214.78722222222</v>
      </c>
      <c r="D8" t="inlineStr">
        <is>
          <t>是</t>
        </is>
      </c>
      <c r="E8" s="53" t="n">
        <v>46214.45388888889</v>
      </c>
      <c r="F8" s="54">
        <f>(NOW()-E8)*24</f>
        <v/>
      </c>
      <c r="G8" t="inlineStr">
        <is>
          <t>13827303337</t>
        </is>
      </c>
      <c r="H8" t="inlineStr">
        <is>
          <t>2026-07-10 20:53:36</t>
        </is>
      </c>
      <c r="I8" t="inlineStr">
        <is>
          <t>潮州市潮安区彩塘镇宏安网格宏安大道宏安三村【可装2000M】</t>
        </is>
      </c>
      <c r="J8" t="inlineStr">
        <is>
          <t>郑汉坤</t>
        </is>
      </c>
      <c r="K8" t="inlineStr">
        <is>
          <t>彩塘东凤工作站</t>
        </is>
      </c>
      <c r="L8" t="inlineStr">
        <is>
          <t>潮安</t>
        </is>
      </c>
      <c r="M8" t="inlineStr">
        <is>
          <t>20260710184302X182622241</t>
        </is>
      </c>
      <c r="N8" t="inlineStr">
        <is>
          <t>CMCC-CZ-TSCLX-20260710-023554</t>
        </is>
      </c>
      <c r="O8" t="inlineStr">
        <is>
          <t>潮州</t>
        </is>
      </c>
      <c r="P8" t="inlineStr">
        <is>
          <t>潮安区</t>
        </is>
      </c>
      <c r="Q8">
        <f>IF(AND(A8&lt;&gt;"已参评好",F8&gt;=5),"超5小时未参评",IF(F8&gt;=7,"超7小时未参评",IF(F8&gt;=8,"超时未参评","")))</f>
        <v/>
      </c>
      <c r="R8" t="inlineStr">
        <is>
          <t>已参评好</t>
        </is>
      </c>
    </row>
    <row r="9" ht="68" customHeight="1" s="1">
      <c r="A9" t="inlineStr">
        <is>
          <t>未参评好</t>
        </is>
      </c>
      <c r="B9" t="inlineStr">
        <is>
          <t>是</t>
        </is>
      </c>
      <c r="C9" s="53" t="n">
        <v>46214.82765046296</v>
      </c>
      <c r="D9" t="inlineStr">
        <is>
          <t>是</t>
        </is>
      </c>
      <c r="E9" s="53" t="n">
        <v>46214.49431712963</v>
      </c>
      <c r="F9" s="54">
        <f>(NOW()-E9)*24</f>
        <v/>
      </c>
      <c r="G9" t="inlineStr">
        <is>
          <t>15913002002</t>
        </is>
      </c>
      <c r="H9" t="inlineStr">
        <is>
          <t>2026-07-11 09:51:49</t>
        </is>
      </c>
      <c r="I9" t="inlineStr">
        <is>
          <t>潮州市湘桥区凤新街道陈桥网格永安路长兴建材光交</t>
        </is>
      </c>
      <c r="J9" t="inlineStr">
        <is>
          <t>陈卓俊</t>
        </is>
      </c>
      <c r="K9" t="inlineStr">
        <is>
          <t>市区城北工作站</t>
        </is>
      </c>
      <c r="L9" t="inlineStr">
        <is>
          <t>市区</t>
        </is>
      </c>
      <c r="M9" t="inlineStr">
        <is>
          <t>20260710190627X587458936</t>
        </is>
      </c>
      <c r="N9" t="inlineStr">
        <is>
          <t>CMCC-CZ-TSCLX-20260710-034562</t>
        </is>
      </c>
      <c r="O9" t="inlineStr">
        <is>
          <t>潮州</t>
        </is>
      </c>
      <c r="P9" t="inlineStr">
        <is>
          <t>湘桥区</t>
        </is>
      </c>
      <c r="Q9">
        <f>IF(AND(A9&lt;&gt;"已参评好",F9&gt;=5),"超5小时未参评",IF(F9&gt;=7,"超7小时未参评",IF(F9&gt;=8,"超时未参评","")))</f>
        <v/>
      </c>
      <c r="R9" t="inlineStr">
        <is>
          <t>收无参评信息</t>
        </is>
      </c>
    </row>
    <row r="10" ht="68" customHeight="1" s="1">
      <c r="A10" t="inlineStr">
        <is>
          <t>未参评好</t>
        </is>
      </c>
      <c r="B10" t="inlineStr">
        <is>
          <t>是</t>
        </is>
      </c>
      <c r="C10" s="53" t="n">
        <v>46214.82774305555</v>
      </c>
      <c r="D10" t="inlineStr">
        <is>
          <t>是</t>
        </is>
      </c>
      <c r="E10" s="53" t="n">
        <v>46214.49440972223</v>
      </c>
      <c r="F10" s="54">
        <f>(NOW()-E10)*24</f>
        <v/>
      </c>
      <c r="G10" t="inlineStr">
        <is>
          <t>15816557899</t>
        </is>
      </c>
      <c r="H10" t="inlineStr">
        <is>
          <t>2026-07-11 09:51:57</t>
        </is>
      </c>
      <c r="I10" t="inlineStr">
        <is>
          <t>潮州市潮安区古巷镇枫洋网格枫洋市路枫洋枫四村</t>
        </is>
      </c>
      <c r="J10" t="inlineStr">
        <is>
          <t>刘泽标</t>
        </is>
      </c>
      <c r="K10" t="inlineStr">
        <is>
          <t>古巷登塘工作站</t>
        </is>
      </c>
      <c r="L10" t="inlineStr">
        <is>
          <t>潮安</t>
        </is>
      </c>
      <c r="M10" t="inlineStr">
        <is>
          <t>20260710192140X500317219</t>
        </is>
      </c>
      <c r="N10" t="inlineStr">
        <is>
          <t>CMCC-CZ-TSCLX-20260710-041014</t>
        </is>
      </c>
      <c r="O10" t="inlineStr">
        <is>
          <t>潮州</t>
        </is>
      </c>
      <c r="P10" t="inlineStr">
        <is>
          <t>潮安区</t>
        </is>
      </c>
      <c r="Q10">
        <f>IF(AND(A10&lt;&gt;"已参评好",F10&gt;=5),"超5小时未参评",IF(F10&gt;=7,"超7小时未参评",IF(F10&gt;=8,"超时未参评","")))</f>
        <v/>
      </c>
      <c r="R10" t="inlineStr">
        <is>
          <t>老人家不会看</t>
        </is>
      </c>
    </row>
    <row r="11" ht="68" customHeight="1" s="1">
      <c r="A11" t="inlineStr">
        <is>
          <t>未参评好</t>
        </is>
      </c>
      <c r="B11" t="inlineStr">
        <is>
          <t>否</t>
        </is>
      </c>
      <c r="C11" s="53" t="n">
        <v>46214.79</v>
      </c>
      <c r="D11" t="inlineStr">
        <is>
          <t>是</t>
        </is>
      </c>
      <c r="E11" s="53" t="n">
        <v>46214.45666666667</v>
      </c>
      <c r="F11" s="54">
        <f>(NOW()-E11)*24</f>
        <v/>
      </c>
      <c r="G11" t="inlineStr">
        <is>
          <t>15976368866</t>
        </is>
      </c>
      <c r="H11" t="inlineStr">
        <is>
          <t>2026-07-10 20:57:36</t>
        </is>
      </c>
      <c r="I11" t="inlineStr">
        <is>
          <t>潮州市潮安区江东镇江东北网格319乡道亭头村</t>
        </is>
      </c>
      <c r="J11" t="inlineStr">
        <is>
          <t>庄标亮</t>
        </is>
      </c>
      <c r="K11" t="inlineStr">
        <is>
          <t>江东龙湖工作站</t>
        </is>
      </c>
      <c r="L11" t="inlineStr">
        <is>
          <t>潮安</t>
        </is>
      </c>
      <c r="M11" t="inlineStr">
        <is>
          <t>20260710193844X525000550</t>
        </is>
      </c>
      <c r="N11" t="inlineStr">
        <is>
          <t>CMCC-CZ-TSCLX-20260710-041216</t>
        </is>
      </c>
      <c r="O11" t="inlineStr">
        <is>
          <t>潮州</t>
        </is>
      </c>
      <c r="P11" t="inlineStr">
        <is>
          <t>潮安区</t>
        </is>
      </c>
      <c r="Q11">
        <f>IF(AND(A11&lt;&gt;"已参评好",F11&gt;=5),"超5小时未参评",IF(F11&gt;=7,"超7小时未参评",IF(F11&gt;=8,"超时未参评","")))</f>
        <v/>
      </c>
      <c r="R11" t="inlineStr">
        <is>
          <t>无法配合</t>
        </is>
      </c>
    </row>
    <row r="12" ht="68" customHeight="1" s="1">
      <c r="A12" t="inlineStr">
        <is>
          <t>已参评好</t>
        </is>
      </c>
      <c r="B12" t="inlineStr">
        <is>
          <t>否</t>
        </is>
      </c>
      <c r="C12" s="53" t="n">
        <v>46214.79969907407</v>
      </c>
      <c r="D12" t="inlineStr">
        <is>
          <t>是</t>
        </is>
      </c>
      <c r="E12" s="53" t="n">
        <v>46214.46636574074</v>
      </c>
      <c r="F12" s="54">
        <f>(NOW()-E12)*24</f>
        <v/>
      </c>
      <c r="G12" t="inlineStr">
        <is>
          <t>15917189119</t>
        </is>
      </c>
      <c r="H12" t="inlineStr">
        <is>
          <t>2026-07-10 21:11:34</t>
        </is>
      </c>
      <c r="I12" t="inlineStr">
        <is>
          <t>潮州市湘桥区城西街道北关网格北美路北关村</t>
        </is>
      </c>
      <c r="J12" t="inlineStr">
        <is>
          <t>林锐浩</t>
        </is>
      </c>
      <c r="K12" t="inlineStr">
        <is>
          <t>市区城北工作站</t>
        </is>
      </c>
      <c r="L12" t="inlineStr">
        <is>
          <t>市区</t>
        </is>
      </c>
      <c r="M12" t="inlineStr">
        <is>
          <t>20260710203049X649578291</t>
        </is>
      </c>
      <c r="N12" t="inlineStr">
        <is>
          <t>CMCC-CZ-TSCLX-20260710-042831</t>
        </is>
      </c>
      <c r="O12" t="inlineStr">
        <is>
          <t>潮州</t>
        </is>
      </c>
      <c r="P12" t="inlineStr">
        <is>
          <t>湘桥区</t>
        </is>
      </c>
      <c r="Q12">
        <f>IF(AND(A12&lt;&gt;"已参评好",F12&gt;=5),"超5小时未参评",IF(F12&gt;=7,"超7小时未参评",IF(F12&gt;=8,"超时未参评","")))</f>
        <v/>
      </c>
      <c r="R12" t="inlineStr">
        <is>
          <t>已参评好</t>
        </is>
      </c>
    </row>
    <row r="13" ht="68" customHeight="1" s="1">
      <c r="A13" t="inlineStr">
        <is>
          <t>未参评好</t>
        </is>
      </c>
      <c r="B13" t="inlineStr">
        <is>
          <t>是</t>
        </is>
      </c>
      <c r="C13" s="53" t="n">
        <v>46214.93875</v>
      </c>
      <c r="D13" t="inlineStr">
        <is>
          <t>否</t>
        </is>
      </c>
      <c r="E13" s="53" t="n">
        <v>46214.60541666667</v>
      </c>
      <c r="F13" s="54">
        <f>(NOW()-E13)*24</f>
        <v/>
      </c>
      <c r="G13" t="inlineStr">
        <is>
          <t>13632015978</t>
        </is>
      </c>
      <c r="H13" t="inlineStr">
        <is>
          <t>2026-07-11 12:31:48</t>
        </is>
      </c>
      <c r="I13" t="inlineStr">
        <is>
          <t>潮州市潮安区东凤镇东凤北网格东彩路礼阳郑村</t>
        </is>
      </c>
      <c r="J13" t="inlineStr">
        <is>
          <t>蔡文伟</t>
        </is>
      </c>
      <c r="K13" t="inlineStr">
        <is>
          <t>彩塘东凤工作站</t>
        </is>
      </c>
      <c r="L13" t="inlineStr">
        <is>
          <t>潮安</t>
        </is>
      </c>
      <c r="M13" t="inlineStr">
        <is>
          <t>20260708091651X411808512</t>
        </is>
      </c>
      <c r="N13" t="inlineStr">
        <is>
          <t>CMCC-CZ-TSCLX-20260709-001496</t>
        </is>
      </c>
      <c r="O13" t="inlineStr">
        <is>
          <t>潮州</t>
        </is>
      </c>
      <c r="P13" t="inlineStr">
        <is>
          <t>潮安区</t>
        </is>
      </c>
      <c r="Q13">
        <f>IF(AND(A13&lt;&gt;"已参评好",F13&gt;=5),"超5小时未参评",IF(F13&gt;=7,"超7小时未参评",IF(F13&gt;=8,"超时未参评","")))</f>
        <v/>
      </c>
      <c r="R13" t="inlineStr">
        <is>
          <t>没有收到</t>
        </is>
      </c>
    </row>
    <row r="14" ht="68" customHeight="1" s="1">
      <c r="A14" t="inlineStr">
        <is>
          <t>未参评好</t>
        </is>
      </c>
      <c r="B14" t="inlineStr">
        <is>
          <t>是</t>
        </is>
      </c>
      <c r="C14" s="53" t="n">
        <v>46214.84277777778</v>
      </c>
      <c r="D14" t="inlineStr">
        <is>
          <t>是</t>
        </is>
      </c>
      <c r="E14" s="53" t="n">
        <v>46214.50944444445</v>
      </c>
      <c r="F14" s="54">
        <f>(NOW()-E14)*24</f>
        <v/>
      </c>
      <c r="G14" t="inlineStr">
        <is>
          <t>15876886464</t>
        </is>
      </c>
      <c r="H14" t="inlineStr">
        <is>
          <t>2026-07-11 10:13:36</t>
        </is>
      </c>
      <c r="I14" t="inlineStr">
        <is>
          <t>潮州市潮安区东凤镇东凤北网格东彩路礼阳郑村</t>
        </is>
      </c>
      <c r="J14" t="inlineStr">
        <is>
          <t>蔡文伟</t>
        </is>
      </c>
      <c r="K14" t="inlineStr">
        <is>
          <t>彩塘东凤工作站</t>
        </is>
      </c>
      <c r="L14" t="inlineStr">
        <is>
          <t>潮安</t>
        </is>
      </c>
      <c r="M14" t="inlineStr">
        <is>
          <t>20260709131554X154907658</t>
        </is>
      </c>
      <c r="N14" t="inlineStr">
        <is>
          <t>CMCC-CZ-TSCLX-20260709-016874</t>
        </is>
      </c>
      <c r="O14" t="inlineStr">
        <is>
          <t>潮州</t>
        </is>
      </c>
      <c r="P14" t="inlineStr">
        <is>
          <t>潮安区</t>
        </is>
      </c>
      <c r="Q14">
        <f>IF(AND(A14&lt;&gt;"已参评好",F14&gt;=5),"超5小时未参评",IF(F14&gt;=7,"超7小时未参评",IF(F14&gt;=8,"超时未参评","")))</f>
        <v/>
      </c>
      <c r="R14" t="inlineStr">
        <is>
          <t>没有收到</t>
        </is>
      </c>
    </row>
    <row r="15" ht="68" customHeight="1" s="1">
      <c r="A15" t="inlineStr">
        <is>
          <t>未参评好</t>
        </is>
      </c>
      <c r="B15" t="inlineStr">
        <is>
          <t>是</t>
        </is>
      </c>
      <c r="C15" s="53" t="n">
        <v>46214.85554398148</v>
      </c>
      <c r="D15" t="inlineStr">
        <is>
          <t>是</t>
        </is>
      </c>
      <c r="E15" s="53" t="n">
        <v>46214.52221064815</v>
      </c>
      <c r="F15" s="54">
        <f>(NOW()-E15)*24</f>
        <v/>
      </c>
      <c r="G15" t="inlineStr">
        <is>
          <t>13534650121</t>
        </is>
      </c>
      <c r="H15" t="inlineStr">
        <is>
          <t>2026-07-11 10:31:59</t>
        </is>
      </c>
      <c r="I15" t="inlineStr">
        <is>
          <t>潮州市潮安区庵埠镇庵东网格振兴路外文村</t>
        </is>
      </c>
      <c r="J15" t="inlineStr">
        <is>
          <t>林洽水</t>
        </is>
      </c>
      <c r="K15" t="inlineStr">
        <is>
          <t>潮安城区工作站</t>
        </is>
      </c>
      <c r="L15" t="inlineStr">
        <is>
          <t>潮安</t>
        </is>
      </c>
      <c r="M15" t="inlineStr">
        <is>
          <t>20260710180528X928772109</t>
        </is>
      </c>
      <c r="N15" t="inlineStr">
        <is>
          <t>CMCC-CZ-TSCLX-20260710-000940</t>
        </is>
      </c>
      <c r="O15" t="inlineStr">
        <is>
          <t>潮州</t>
        </is>
      </c>
      <c r="P15" t="inlineStr">
        <is>
          <t>潮安区</t>
        </is>
      </c>
      <c r="Q15">
        <f>IF(AND(A15&lt;&gt;"已参评好",F15&gt;=5),"超5小时未参评",IF(F15&gt;=7,"超7小时未参评",IF(F15&gt;=8,"超时未参评","")))</f>
        <v/>
      </c>
      <c r="R15" t="inlineStr">
        <is>
          <t>13534650121客户说他还没收到</t>
        </is>
      </c>
    </row>
    <row r="16" ht="68" customHeight="1" s="1">
      <c r="A16" t="inlineStr">
        <is>
          <t>未参评好</t>
        </is>
      </c>
      <c r="B16" t="inlineStr">
        <is>
          <t>是</t>
        </is>
      </c>
      <c r="C16" s="53" t="n">
        <v>46214.84005787037</v>
      </c>
      <c r="D16" t="inlineStr">
        <is>
          <t>是</t>
        </is>
      </c>
      <c r="E16" s="53" t="n">
        <v>46214.50672453704</v>
      </c>
      <c r="F16" s="54">
        <f>(NOW()-E16)*24</f>
        <v/>
      </c>
      <c r="G16" t="inlineStr">
        <is>
          <t>15919526449</t>
        </is>
      </c>
      <c r="H16" t="inlineStr">
        <is>
          <t>2026-07-11 10:09:41</t>
        </is>
      </c>
      <c r="I16" t="inlineStr">
        <is>
          <t>潮州市潮安区古巷镇枫洋网格枫洋市路枫洋枫二村</t>
        </is>
      </c>
      <c r="J16" t="inlineStr">
        <is>
          <t>卢泽思</t>
        </is>
      </c>
      <c r="K16" t="inlineStr">
        <is>
          <t>古巷登塘工作站</t>
        </is>
      </c>
      <c r="L16" t="inlineStr">
        <is>
          <t>潮安</t>
        </is>
      </c>
      <c r="M16" t="inlineStr">
        <is>
          <t>20260710170442X282516627</t>
        </is>
      </c>
      <c r="N16" t="inlineStr">
        <is>
          <t>CMCC-CZ-TSCLX-20260710-025317</t>
        </is>
      </c>
      <c r="O16" t="inlineStr">
        <is>
          <t>潮州</t>
        </is>
      </c>
      <c r="P16" t="inlineStr">
        <is>
          <t>潮安区</t>
        </is>
      </c>
      <c r="Q16">
        <f>IF(AND(A16&lt;&gt;"已参评好",F16&gt;=5),"超5小时未参评",IF(F16&gt;=7,"超7小时未参评",IF(F16&gt;=8,"超时未参评","")))</f>
        <v/>
      </c>
      <c r="R16" t="inlineStr">
        <is>
          <t>没有收到</t>
        </is>
      </c>
    </row>
    <row r="17" ht="68" customHeight="1" s="1">
      <c r="A17" t="inlineStr">
        <is>
          <t>未参评好</t>
        </is>
      </c>
      <c r="B17" t="inlineStr">
        <is>
          <t>是</t>
        </is>
      </c>
      <c r="C17" s="53" t="n">
        <v>46214.8428125</v>
      </c>
      <c r="D17" t="inlineStr">
        <is>
          <t>是</t>
        </is>
      </c>
      <c r="E17" s="53" t="n">
        <v>46214.50947916666</v>
      </c>
      <c r="F17" s="54">
        <f>(NOW()-E17)*24</f>
        <v/>
      </c>
      <c r="G17" t="inlineStr">
        <is>
          <t>13715803925</t>
        </is>
      </c>
      <c r="H17" t="inlineStr">
        <is>
          <t>2026-07-11 10:13:39</t>
        </is>
      </c>
      <c r="I17" t="inlineStr">
        <is>
          <t>潮州市潮安区龙湖镇龙湖北网格浮新路塘东村</t>
        </is>
      </c>
      <c r="J17" t="inlineStr">
        <is>
          <t>谢利军</t>
        </is>
      </c>
      <c r="K17" t="inlineStr">
        <is>
          <t>江东龙湖工作站</t>
        </is>
      </c>
      <c r="L17" t="inlineStr">
        <is>
          <t>潮安</t>
        </is>
      </c>
      <c r="M17" t="inlineStr">
        <is>
          <t>20260710171348X828393865</t>
        </is>
      </c>
      <c r="N17" t="inlineStr">
        <is>
          <t>CMCC-CZ-TSCLX-20260710-026454</t>
        </is>
      </c>
      <c r="O17" t="inlineStr">
        <is>
          <t>潮州</t>
        </is>
      </c>
      <c r="P17" t="inlineStr">
        <is>
          <t>潮安区</t>
        </is>
      </c>
      <c r="Q17">
        <f>IF(AND(A17&lt;&gt;"已参评好",F17&gt;=5),"超5小时未参评",IF(F17&gt;=7,"超7小时未参评",IF(F17&gt;=8,"超时未参评","")))</f>
        <v/>
      </c>
      <c r="R17" t="inlineStr">
        <is>
          <t>收不到短信</t>
        </is>
      </c>
    </row>
    <row r="18" ht="68" customHeight="1" s="1">
      <c r="A18" t="inlineStr">
        <is>
          <t>未参评好</t>
        </is>
      </c>
      <c r="B18" t="inlineStr">
        <is>
          <t>是</t>
        </is>
      </c>
      <c r="C18" s="53" t="n">
        <v>46215.00430555556</v>
      </c>
      <c r="D18" t="inlineStr">
        <is>
          <t>否</t>
        </is>
      </c>
      <c r="E18" s="53" t="n">
        <v>46214.67097222222</v>
      </c>
      <c r="F18" s="54">
        <f>(NOW()-E18)*24</f>
        <v/>
      </c>
      <c r="G18" t="inlineStr">
        <is>
          <t>13727937897</t>
        </is>
      </c>
      <c r="H18" t="inlineStr">
        <is>
          <t>2026-07-11 14:06:12</t>
        </is>
      </c>
      <c r="I18" t="inlineStr">
        <is>
          <t>潮州市潮安区枫溪镇长美网格社道路枫二村</t>
        </is>
      </c>
      <c r="J18" t="inlineStr">
        <is>
          <t>谢梓湘</t>
        </is>
      </c>
      <c r="K18" t="inlineStr">
        <is>
          <t>瓷都枫溪工作站</t>
        </is>
      </c>
      <c r="L18" t="inlineStr">
        <is>
          <t>市区</t>
        </is>
      </c>
      <c r="M18" t="inlineStr">
        <is>
          <t>20260710171533X933040620</t>
        </is>
      </c>
      <c r="N18" t="inlineStr">
        <is>
          <t>CMCC-CZ-TSCLX-20260710-028473</t>
        </is>
      </c>
      <c r="O18" t="inlineStr">
        <is>
          <t>潮州</t>
        </is>
      </c>
      <c r="P18" t="inlineStr">
        <is>
          <t>潮安区</t>
        </is>
      </c>
      <c r="Q18">
        <f>IF(AND(A18&lt;&gt;"已参评好",F18&gt;=5),"超5小时未参评",IF(F18&gt;=7,"超7小时未参评",IF(F18&gt;=8,"超时未参评","")))</f>
        <v/>
      </c>
      <c r="R18" t="inlineStr">
        <is>
          <t>没收到</t>
        </is>
      </c>
    </row>
    <row r="19" ht="68" customHeight="1" s="1">
      <c r="A19" t="inlineStr">
        <is>
          <t>已参评好</t>
        </is>
      </c>
      <c r="B19" t="inlineStr">
        <is>
          <t>是</t>
        </is>
      </c>
      <c r="C19" s="53" t="n">
        <v>46214.90251157407</v>
      </c>
      <c r="D19" t="inlineStr">
        <is>
          <t>是</t>
        </is>
      </c>
      <c r="E19" s="53" t="n">
        <v>46214.56917824074</v>
      </c>
      <c r="F19" s="54">
        <f>(NOW()-E19)*24</f>
        <v/>
      </c>
      <c r="G19" t="inlineStr">
        <is>
          <t>13827313808</t>
        </is>
      </c>
      <c r="H19" t="inlineStr">
        <is>
          <t>2026-07-11 11:39:37</t>
        </is>
      </c>
      <c r="I19" t="inlineStr">
        <is>
          <t>潮州市潮安区庵埠镇庵西网格庵凤路郭陇村</t>
        </is>
      </c>
      <c r="J19" t="inlineStr">
        <is>
          <t>郑静亮</t>
        </is>
      </c>
      <c r="K19" t="inlineStr">
        <is>
          <t>潮安城区工作站</t>
        </is>
      </c>
      <c r="L19" t="inlineStr">
        <is>
          <t>潮安</t>
        </is>
      </c>
      <c r="M19" t="inlineStr">
        <is>
          <t>20260710171936X176896125</t>
        </is>
      </c>
      <c r="N19" t="inlineStr">
        <is>
          <t>CMCC-CZ-TSCLX-20260710-028840</t>
        </is>
      </c>
      <c r="O19" t="inlineStr">
        <is>
          <t>潮州</t>
        </is>
      </c>
      <c r="P19" t="inlineStr">
        <is>
          <t>潮安区</t>
        </is>
      </c>
      <c r="Q19">
        <f>IF(AND(A19&lt;&gt;"已参评好",F19&gt;=5),"超5小时未参评",IF(F19&gt;=7,"超7小时未参评",IF(F19&gt;=8,"超时未参评","")))</f>
        <v/>
      </c>
      <c r="R19" t="inlineStr">
        <is>
          <t>已参评</t>
        </is>
      </c>
    </row>
    <row r="20" ht="68" customHeight="1" s="1">
      <c r="A20" t="inlineStr">
        <is>
          <t>已参评好</t>
        </is>
      </c>
      <c r="B20" t="inlineStr">
        <is>
          <t>是</t>
        </is>
      </c>
      <c r="C20" s="53" t="n">
        <v>46214.8446875</v>
      </c>
      <c r="D20" t="inlineStr">
        <is>
          <t>是</t>
        </is>
      </c>
      <c r="E20" s="53" t="n">
        <v>46214.51135416667</v>
      </c>
      <c r="F20" s="54">
        <f>(NOW()-E20)*24</f>
        <v/>
      </c>
      <c r="G20" t="inlineStr">
        <is>
          <t>13727674777</t>
        </is>
      </c>
      <c r="H20" t="inlineStr">
        <is>
          <t>2026-07-11 10:16:21</t>
        </is>
      </c>
      <c r="I20" t="inlineStr">
        <is>
          <t>潮州市饶平县海山镇北片网格539乡道山下村【可装2000M】</t>
        </is>
      </c>
      <c r="J20" t="inlineStr">
        <is>
          <t>林成鑫</t>
        </is>
      </c>
      <c r="K20" t="inlineStr">
        <is>
          <t>饶平西片工作站</t>
        </is>
      </c>
      <c r="L20" t="inlineStr">
        <is>
          <t>饶平</t>
        </is>
      </c>
      <c r="M20" t="inlineStr">
        <is>
          <t>20260710172927X767893118</t>
        </is>
      </c>
      <c r="N20" t="inlineStr">
        <is>
          <t>CMCC-CZ-TSCLX-20260710-023757</t>
        </is>
      </c>
      <c r="O20" t="inlineStr">
        <is>
          <t>潮州</t>
        </is>
      </c>
      <c r="P20" t="inlineStr">
        <is>
          <t>饶平县</t>
        </is>
      </c>
      <c r="Q20">
        <f>IF(AND(A20&lt;&gt;"已参评好",F20&gt;=5),"超5小时未参评",IF(F20&gt;=7,"超7小时未参评",IF(F20&gt;=8,"超时未参评","")))</f>
        <v/>
      </c>
      <c r="R20" t="inlineStr">
        <is>
          <t>已参评好</t>
        </is>
      </c>
    </row>
    <row r="21" ht="68" customHeight="1" s="1">
      <c r="A21" t="inlineStr">
        <is>
          <t>已参评好</t>
        </is>
      </c>
      <c r="B21" t="inlineStr">
        <is>
          <t>是</t>
        </is>
      </c>
      <c r="C21" s="53" t="n">
        <v>46214.88179398148</v>
      </c>
      <c r="D21" t="inlineStr">
        <is>
          <t>是</t>
        </is>
      </c>
      <c r="E21" s="53" t="n">
        <v>46214.54846064815</v>
      </c>
      <c r="F21" s="54">
        <f>(NOW()-E21)*24</f>
        <v/>
      </c>
      <c r="G21" t="inlineStr">
        <is>
          <t>13727928753</t>
        </is>
      </c>
      <c r="H21" t="inlineStr">
        <is>
          <t>2026-07-11 11:09:47</t>
        </is>
      </c>
      <c r="I21" t="inlineStr">
        <is>
          <t>潮州市潮安区凤塘镇凤塘东网格安揭路凤林村</t>
        </is>
      </c>
      <c r="J21" t="inlineStr">
        <is>
          <t>邢森鹏</t>
        </is>
      </c>
      <c r="K21" t="inlineStr">
        <is>
          <t>凤塘镇区工作站</t>
        </is>
      </c>
      <c r="L21" t="inlineStr">
        <is>
          <t>潮安</t>
        </is>
      </c>
      <c r="M21" t="inlineStr">
        <is>
          <t>20260710175323X203156658</t>
        </is>
      </c>
      <c r="N21" t="inlineStr">
        <is>
          <t>CMCC-CZ-TSCLX-20260710-024117</t>
        </is>
      </c>
      <c r="O21" t="inlineStr">
        <is>
          <t>潮州</t>
        </is>
      </c>
      <c r="P21" t="inlineStr">
        <is>
          <t>潮安区</t>
        </is>
      </c>
      <c r="Q21">
        <f>IF(AND(A21&lt;&gt;"已参评好",F21&gt;=5),"超5小时未参评",IF(F21&gt;=7,"超7小时未参评",IF(F21&gt;=8,"超时未参评","")))</f>
        <v/>
      </c>
      <c r="R21" t="inlineStr">
        <is>
          <t>已参评好</t>
        </is>
      </c>
    </row>
    <row r="22" ht="68" customHeight="1" s="1">
      <c r="A22" t="inlineStr">
        <is>
          <t>未参评好</t>
        </is>
      </c>
      <c r="B22" t="inlineStr">
        <is>
          <t>是</t>
        </is>
      </c>
      <c r="C22" s="53" t="n">
        <v>46214.84842592593</v>
      </c>
      <c r="D22" t="inlineStr">
        <is>
          <t>是</t>
        </is>
      </c>
      <c r="E22" s="53" t="n">
        <v>46214.51509259259</v>
      </c>
      <c r="F22" s="54">
        <f>(NOW()-E22)*24</f>
        <v/>
      </c>
      <c r="G22" t="inlineStr">
        <is>
          <t>15976389556</t>
        </is>
      </c>
      <c r="H22" t="inlineStr">
        <is>
          <t>2026-07-11 10:21:44</t>
        </is>
      </c>
      <c r="I22" t="inlineStr">
        <is>
          <t>潮州市湘桥区桥东街道桥东网格卧石路卧石村</t>
        </is>
      </c>
      <c r="J22" t="inlineStr">
        <is>
          <t>柯德贤</t>
        </is>
      </c>
      <c r="K22" t="inlineStr">
        <is>
          <t>韩江新城工作站</t>
        </is>
      </c>
      <c r="L22" t="inlineStr">
        <is>
          <t>市区</t>
        </is>
      </c>
      <c r="M22" t="inlineStr">
        <is>
          <t>20260710175807X487073275</t>
        </is>
      </c>
      <c r="N22" t="inlineStr">
        <is>
          <t>CMCC-CZ-TSCLX-20260710-025377</t>
        </is>
      </c>
      <c r="O22" t="inlineStr">
        <is>
          <t>潮州</t>
        </is>
      </c>
      <c r="P22" t="inlineStr">
        <is>
          <t>湘桥区</t>
        </is>
      </c>
      <c r="Q22">
        <f>IF(AND(A22&lt;&gt;"已参评好",F22&gt;=5),"超5小时未参评",IF(F22&gt;=7,"超7小时未参评",IF(F22&gt;=8,"超时未参评","")))</f>
        <v/>
      </c>
      <c r="R22" t="inlineStr">
        <is>
          <t>收不到</t>
        </is>
      </c>
    </row>
    <row r="23" ht="68" customHeight="1" s="1">
      <c r="A23" t="inlineStr">
        <is>
          <t>未参评好</t>
        </is>
      </c>
      <c r="B23" t="inlineStr">
        <is>
          <t>是</t>
        </is>
      </c>
      <c r="C23" s="53" t="n">
        <v>46215.00717592592</v>
      </c>
      <c r="D23" t="inlineStr">
        <is>
          <t>否</t>
        </is>
      </c>
      <c r="E23" s="53" t="n">
        <v>46214.67384259259</v>
      </c>
      <c r="F23" s="54">
        <f>(NOW()-E23)*24</f>
        <v/>
      </c>
      <c r="G23" t="inlineStr">
        <is>
          <t>13430308082</t>
        </is>
      </c>
      <c r="H23" t="inlineStr">
        <is>
          <t>2026-07-11 14:10:20</t>
        </is>
      </c>
      <c r="I23" t="inlineStr">
        <is>
          <t>潮州市潮安区凤塘镇凤塘西网格书安路新和村</t>
        </is>
      </c>
      <c r="J23" t="inlineStr">
        <is>
          <t>黄锐浩</t>
        </is>
      </c>
      <c r="K23" t="inlineStr">
        <is>
          <t>凤塘镇区工作站</t>
        </is>
      </c>
      <c r="L23" t="inlineStr">
        <is>
          <t>潮安</t>
        </is>
      </c>
      <c r="M23" t="inlineStr">
        <is>
          <t>20260710180438X878187832</t>
        </is>
      </c>
      <c r="N23" t="inlineStr">
        <is>
          <t>CMCC-CZ-TSCLX-20260710-023779</t>
        </is>
      </c>
      <c r="O23" t="inlineStr">
        <is>
          <t>潮州</t>
        </is>
      </c>
      <c r="P23" t="inlineStr">
        <is>
          <t>潮安区</t>
        </is>
      </c>
      <c r="Q23">
        <f>IF(AND(A23&lt;&gt;"已参评好",F23&gt;=5),"超5小时未参评",IF(F23&gt;=7,"超7小时未参评",IF(F23&gt;=8,"超时未参评","")))</f>
        <v/>
      </c>
      <c r="R23" t="inlineStr">
        <is>
          <t>用户表示没收到</t>
        </is>
      </c>
    </row>
    <row r="24" ht="68" customHeight="1" s="1">
      <c r="A24" t="inlineStr">
        <is>
          <t>未参评好</t>
        </is>
      </c>
      <c r="B24" t="inlineStr">
        <is>
          <t>是</t>
        </is>
      </c>
      <c r="C24" s="53" t="n">
        <v>46214.91917824074</v>
      </c>
      <c r="D24" t="inlineStr">
        <is>
          <t>是</t>
        </is>
      </c>
      <c r="E24" s="53" t="n">
        <v>46214.58584490741</v>
      </c>
      <c r="F24" s="54">
        <f>(NOW()-E24)*24</f>
        <v/>
      </c>
      <c r="G24" t="inlineStr">
        <is>
          <t>13652807007</t>
        </is>
      </c>
      <c r="H24" t="inlineStr">
        <is>
          <t>2026-07-11 12:03:37</t>
        </is>
      </c>
      <c r="I24" t="inlineStr">
        <is>
          <t>潮州市潮安区庵埠镇庵东网格安南路东岸国际</t>
        </is>
      </c>
      <c r="J24" t="inlineStr">
        <is>
          <t>林洽水</t>
        </is>
      </c>
      <c r="K24" t="inlineStr">
        <is>
          <t>潮安城区工作站</t>
        </is>
      </c>
      <c r="L24" t="inlineStr">
        <is>
          <t>潮安</t>
        </is>
      </c>
      <c r="M24" t="inlineStr">
        <is>
          <t>20260710180658X184601000</t>
        </is>
      </c>
      <c r="N24" t="inlineStr">
        <is>
          <t>CMCC-CZ-TSCLX-20260710-022126</t>
        </is>
      </c>
      <c r="O24" t="inlineStr">
        <is>
          <t>潮州</t>
        </is>
      </c>
      <c r="P24" t="inlineStr">
        <is>
          <t>潮安区</t>
        </is>
      </c>
      <c r="Q24">
        <f>IF(AND(A24&lt;&gt;"已参评好",F24&gt;=5),"超5小时未参评",IF(F24&gt;=7,"超7小时未参评",IF(F24&gt;=8,"超时未参评","")))</f>
        <v/>
      </c>
      <c r="R24" t="inlineStr">
        <is>
          <t>13652807007客户微信有答应好评，再联系客户截图没接听</t>
        </is>
      </c>
    </row>
    <row r="25" ht="68" customHeight="1" s="1">
      <c r="A25" t="inlineStr">
        <is>
          <t>未参评好</t>
        </is>
      </c>
      <c r="B25" t="inlineStr">
        <is>
          <t>是</t>
        </is>
      </c>
      <c r="C25" s="53" t="n">
        <v>46214.90805555556</v>
      </c>
      <c r="D25" t="inlineStr">
        <is>
          <t>是</t>
        </is>
      </c>
      <c r="E25" s="53" t="n">
        <v>46214.57472222222</v>
      </c>
      <c r="F25" s="54">
        <f>(NOW()-E25)*24</f>
        <v/>
      </c>
      <c r="G25" t="inlineStr">
        <is>
          <t>15814951660</t>
        </is>
      </c>
      <c r="H25" t="inlineStr">
        <is>
          <t>2026-07-11 11:47:36</t>
        </is>
      </c>
      <c r="I25" t="inlineStr">
        <is>
          <t>潮州市湘桥区铁铺镇铁铺网格池樟路铺埔村</t>
        </is>
      </c>
      <c r="J25" t="inlineStr">
        <is>
          <t>刘继祥</t>
        </is>
      </c>
      <c r="K25" t="inlineStr">
        <is>
          <t>磷官铁工作站</t>
        </is>
      </c>
      <c r="L25" t="inlineStr">
        <is>
          <t>市区</t>
        </is>
      </c>
      <c r="M25" t="inlineStr">
        <is>
          <t>20260710183453X693077688</t>
        </is>
      </c>
      <c r="N25" t="inlineStr">
        <is>
          <t>CMCC-CZ-TSCLX-20260710-033859</t>
        </is>
      </c>
      <c r="O25" t="inlineStr">
        <is>
          <t>潮州</t>
        </is>
      </c>
      <c r="P25" t="inlineStr">
        <is>
          <t>湘桥区</t>
        </is>
      </c>
      <c r="Q25">
        <f>IF(AND(A25&lt;&gt;"已参评好",F25&gt;=5),"超5小时未参评",IF(F25&gt;=7,"超7小时未参评",IF(F25&gt;=8,"超时未参评","")))</f>
        <v/>
      </c>
      <c r="R25" t="inlineStr">
        <is>
          <t>没收到短信</t>
        </is>
      </c>
    </row>
    <row r="26" ht="68" customHeight="1" s="1">
      <c r="A26" t="inlineStr">
        <is>
          <t>未参评好</t>
        </is>
      </c>
      <c r="B26" t="inlineStr">
        <is>
          <t>是</t>
        </is>
      </c>
      <c r="C26" s="53" t="n">
        <v>46214.84559027778</v>
      </c>
      <c r="D26" t="inlineStr">
        <is>
          <t>是</t>
        </is>
      </c>
      <c r="E26" s="53" t="n">
        <v>46214.51225694444</v>
      </c>
      <c r="F26" s="54">
        <f>(NOW()-E26)*24</f>
        <v/>
      </c>
      <c r="G26" t="inlineStr">
        <is>
          <t>13903099284</t>
        </is>
      </c>
      <c r="H26" t="inlineStr">
        <is>
          <t>2026-07-11 10:17:39</t>
        </is>
      </c>
      <c r="I26" t="inlineStr">
        <is>
          <t>潮州市潮安区庵埠镇庵南网格大霞路霞露村</t>
        </is>
      </c>
      <c r="J26" t="inlineStr">
        <is>
          <t>陈健桁</t>
        </is>
      </c>
      <c r="K26" t="inlineStr">
        <is>
          <t>潮安城区工作站</t>
        </is>
      </c>
      <c r="L26" t="inlineStr">
        <is>
          <t>潮安</t>
        </is>
      </c>
      <c r="M26" t="inlineStr">
        <is>
          <t>20260710190728X648736568</t>
        </is>
      </c>
      <c r="N26" t="inlineStr">
        <is>
          <t>CMCC-CZ-TSCLX-20260710-040408</t>
        </is>
      </c>
      <c r="O26" t="inlineStr">
        <is>
          <t>潮州</t>
        </is>
      </c>
      <c r="P26" t="inlineStr">
        <is>
          <t>潮安区</t>
        </is>
      </c>
      <c r="Q26">
        <f>IF(AND(A26&lt;&gt;"已参评好",F26&gt;=5),"超5小时未参评",IF(F26&gt;=7,"超7小时未参评",IF(F26&gt;=8,"超时未参评","")))</f>
        <v/>
      </c>
      <c r="R26" t="inlineStr">
        <is>
          <t>13903099284，用户还没回家，估计要晚上9点多才到家</t>
        </is>
      </c>
    </row>
    <row r="27" ht="68" customHeight="1" s="1">
      <c r="A27" t="inlineStr">
        <is>
          <t>已参评好</t>
        </is>
      </c>
      <c r="B27" t="inlineStr">
        <is>
          <t>是</t>
        </is>
      </c>
      <c r="C27" s="53" t="n">
        <v>46215.02756944444</v>
      </c>
      <c r="D27" t="inlineStr">
        <is>
          <t>否</t>
        </is>
      </c>
      <c r="E27" s="53" t="n">
        <v>46214.69423611111</v>
      </c>
      <c r="F27" s="54">
        <f>(NOW()-E27)*24</f>
        <v/>
      </c>
      <c r="G27" t="inlineStr">
        <is>
          <t>13433769654</t>
        </is>
      </c>
      <c r="H27" t="inlineStr">
        <is>
          <t>2026-07-11 14:39:42</t>
        </is>
      </c>
      <c r="I27" t="inlineStr">
        <is>
          <t>潮州市潮安区枫溪镇长美网格社道路枫二村</t>
        </is>
      </c>
      <c r="J27" t="inlineStr">
        <is>
          <t>谢梓湘</t>
        </is>
      </c>
      <c r="K27" t="inlineStr">
        <is>
          <t>瓷都枫溪工作站</t>
        </is>
      </c>
      <c r="L27" t="inlineStr">
        <is>
          <t>市区</t>
        </is>
      </c>
      <c r="M27" t="inlineStr">
        <is>
          <t>20260710192712X832022252</t>
        </is>
      </c>
      <c r="N27" t="inlineStr">
        <is>
          <t>CMCC-CZ-TSCLX-20260710-037391</t>
        </is>
      </c>
      <c r="O27" t="inlineStr">
        <is>
          <t>潮州</t>
        </is>
      </c>
      <c r="P27" t="inlineStr">
        <is>
          <t>潮安区</t>
        </is>
      </c>
      <c r="Q27">
        <f>IF(AND(A27&lt;&gt;"已参评好",F27&gt;=5),"超5小时未参评",IF(F27&gt;=7,"超7小时未参评",IF(F27&gt;=8,"超时未参评","")))</f>
        <v/>
      </c>
      <c r="R27" t="inlineStr">
        <is>
          <t>已参评</t>
        </is>
      </c>
    </row>
    <row r="28" ht="68" customHeight="1" s="1">
      <c r="A28" t="inlineStr">
        <is>
          <t>未参评好</t>
        </is>
      </c>
      <c r="B28" t="inlineStr">
        <is>
          <t>是</t>
        </is>
      </c>
      <c r="C28" s="53" t="n">
        <v>46215.03317129629</v>
      </c>
      <c r="D28" t="inlineStr">
        <is>
          <t>否</t>
        </is>
      </c>
      <c r="E28" s="53" t="n">
        <v>46214.69983796297</v>
      </c>
      <c r="F28" s="54">
        <f>(NOW()-E28)*24</f>
        <v/>
      </c>
      <c r="G28" t="inlineStr">
        <is>
          <t>13534680204</t>
        </is>
      </c>
      <c r="H28" t="inlineStr">
        <is>
          <t>2026-07-11 14:47:46</t>
        </is>
      </c>
      <c r="I28" t="inlineStr">
        <is>
          <t>潮州市湘桥区磷溪镇凤美网格安澄公路仙田村</t>
        </is>
      </c>
      <c r="J28" t="inlineStr">
        <is>
          <t>丁梓涛</t>
        </is>
      </c>
      <c r="K28" t="inlineStr">
        <is>
          <t>磷官铁工作站</t>
        </is>
      </c>
      <c r="L28" t="inlineStr">
        <is>
          <t>市区</t>
        </is>
      </c>
      <c r="M28" t="inlineStr">
        <is>
          <t>20260710200136X896166395</t>
        </is>
      </c>
      <c r="N28" t="inlineStr">
        <is>
          <t>CMCC-CZ-TSCLX-20260710-043003</t>
        </is>
      </c>
      <c r="O28" t="inlineStr">
        <is>
          <t>潮州</t>
        </is>
      </c>
      <c r="P28" t="inlineStr">
        <is>
          <t>湘桥区</t>
        </is>
      </c>
      <c r="Q28">
        <f>IF(AND(A28&lt;&gt;"已参评好",F28&gt;=5),"超5小时未参评",IF(F28&gt;=7,"超7小时未参评",IF(F28&gt;=8,"超时未参评","")))</f>
        <v/>
      </c>
      <c r="R28" t="inlineStr">
        <is>
          <t>没收到短信</t>
        </is>
      </c>
    </row>
    <row r="29" ht="68" customHeight="1" s="1">
      <c r="A29" t="inlineStr">
        <is>
          <t>未参评好</t>
        </is>
      </c>
      <c r="B29" t="inlineStr">
        <is>
          <t>是</t>
        </is>
      </c>
      <c r="C29" s="53" t="n">
        <v>46214.93309027778</v>
      </c>
      <c r="D29" t="inlineStr">
        <is>
          <t>是</t>
        </is>
      </c>
      <c r="E29" s="53" t="n">
        <v>46214.59975694444</v>
      </c>
      <c r="F29" s="54">
        <f>(NOW()-E29)*24</f>
        <v/>
      </c>
      <c r="G29" t="inlineStr">
        <is>
          <t>13828320378</t>
        </is>
      </c>
      <c r="H29" t="inlineStr">
        <is>
          <t>2026-07-11 12:23:39</t>
        </is>
      </c>
      <c r="I29" t="inlineStr">
        <is>
          <t>潮州市湘桥区城西街道大道南网格城新西路振明楼【可装2000M】</t>
        </is>
      </c>
      <c r="J29" t="inlineStr">
        <is>
          <t>陈理智</t>
        </is>
      </c>
      <c r="K29" t="inlineStr">
        <is>
          <t>市区城南工作站</t>
        </is>
      </c>
      <c r="L29" t="inlineStr">
        <is>
          <t>市区</t>
        </is>
      </c>
      <c r="M29" t="inlineStr">
        <is>
          <t>20260710200133X893449670</t>
        </is>
      </c>
      <c r="N29" t="inlineStr">
        <is>
          <t>CMCC-CZ-TSCLX-20260710-040848</t>
        </is>
      </c>
      <c r="O29" t="inlineStr">
        <is>
          <t>潮州</t>
        </is>
      </c>
      <c r="P29" t="inlineStr">
        <is>
          <t>湘桥区</t>
        </is>
      </c>
      <c r="Q29">
        <f>IF(AND(A29&lt;&gt;"已参评好",F29&gt;=5),"超5小时未参评",IF(F29&gt;=7,"超7小时未参评",IF(F29&gt;=8,"超时未参评","")))</f>
        <v/>
      </c>
      <c r="R29" t="inlineStr">
        <is>
          <t>没收到</t>
        </is>
      </c>
    </row>
    <row r="30" ht="68" customHeight="1" s="1">
      <c r="A30" t="inlineStr">
        <is>
          <t>未参评好</t>
        </is>
      </c>
      <c r="B30" t="inlineStr">
        <is>
          <t>是</t>
        </is>
      </c>
      <c r="C30" s="53" t="n">
        <v>46214.90959490741</v>
      </c>
      <c r="D30" t="inlineStr">
        <is>
          <t>是</t>
        </is>
      </c>
      <c r="E30" s="53" t="n">
        <v>46214.57626157408</v>
      </c>
      <c r="F30" s="54">
        <f>(NOW()-E30)*24</f>
        <v/>
      </c>
      <c r="G30" t="inlineStr">
        <is>
          <t>15913056697</t>
        </is>
      </c>
      <c r="H30" t="inlineStr">
        <is>
          <t>2026-07-11 11:49:49</t>
        </is>
      </c>
      <c r="I30" t="inlineStr">
        <is>
          <t>潮州市饶平县浮滨镇网格086县道桥头村</t>
        </is>
      </c>
      <c r="J30" t="inlineStr">
        <is>
          <t>王少永</t>
        </is>
      </c>
      <c r="K30" t="inlineStr">
        <is>
          <t>饶平中片工作站</t>
        </is>
      </c>
      <c r="L30" t="inlineStr">
        <is>
          <t>饶平</t>
        </is>
      </c>
      <c r="M30" t="inlineStr">
        <is>
          <t>20260710201313X593033944</t>
        </is>
      </c>
      <c r="N30" t="inlineStr">
        <is>
          <t>CMCC-CZ-TSCLX-20260710-040029</t>
        </is>
      </c>
      <c r="O30" t="inlineStr">
        <is>
          <t>潮州</t>
        </is>
      </c>
      <c r="P30" t="inlineStr">
        <is>
          <t>饶平县</t>
        </is>
      </c>
      <c r="Q30">
        <f>IF(AND(A30&lt;&gt;"已参评好",F30&gt;=5),"超5小时未参评",IF(F30&gt;=7,"超7小时未参评",IF(F30&gt;=8,"超时未参评","")))</f>
        <v/>
      </c>
      <c r="R30" t="inlineStr">
        <is>
          <t>老人机没收到短信</t>
        </is>
      </c>
    </row>
    <row r="31" ht="68" customHeight="1" s="1">
      <c r="A31" t="inlineStr">
        <is>
          <t>未参评好</t>
        </is>
      </c>
      <c r="B31" t="inlineStr">
        <is>
          <t>是</t>
        </is>
      </c>
      <c r="C31" s="53" t="n">
        <v>46214.84555555556</v>
      </c>
      <c r="D31" t="inlineStr">
        <is>
          <t>是</t>
        </is>
      </c>
      <c r="E31" s="53" t="n">
        <v>46214.51222222222</v>
      </c>
      <c r="F31" s="54">
        <f>(NOW()-E31)*24</f>
        <v/>
      </c>
      <c r="G31" t="inlineStr">
        <is>
          <t>13829039680</t>
        </is>
      </c>
      <c r="H31" t="inlineStr">
        <is>
          <t>2026-07-11 10:17:36</t>
        </is>
      </c>
      <c r="I31" t="inlineStr">
        <is>
          <t>潮州市饶平县樟溪镇网格084县道厂埔村</t>
        </is>
      </c>
      <c r="J31" t="inlineStr">
        <is>
          <t>林孝展</t>
        </is>
      </c>
      <c r="K31" t="inlineStr">
        <is>
          <t>饶平中片工作站</t>
        </is>
      </c>
      <c r="L31" t="inlineStr">
        <is>
          <t>饶平</t>
        </is>
      </c>
      <c r="M31" t="inlineStr">
        <is>
          <t>20260710201803X883406784</t>
        </is>
      </c>
      <c r="N31" t="inlineStr">
        <is>
          <t>CMCC-CZ-TSCLX-20260710-039343</t>
        </is>
      </c>
      <c r="O31" t="inlineStr">
        <is>
          <t>潮州</t>
        </is>
      </c>
      <c r="P31" t="inlineStr">
        <is>
          <t>饶平县</t>
        </is>
      </c>
      <c r="Q31">
        <f>IF(AND(A31&lt;&gt;"已参评好",F31&gt;=5),"超5小时未参评",IF(F31&gt;=7,"超7小时未参评",IF(F31&gt;=8,"超时未参评","")))</f>
        <v/>
      </c>
      <c r="R31" t="inlineStr">
        <is>
          <t>客户没收到参评短信</t>
        </is>
      </c>
    </row>
    <row r="32" ht="68" customHeight="1" s="1">
      <c r="A32" t="inlineStr">
        <is>
          <t>已参评好</t>
        </is>
      </c>
      <c r="B32" t="inlineStr">
        <is>
          <t>是</t>
        </is>
      </c>
      <c r="C32" s="53" t="n">
        <v>46214.88170138889</v>
      </c>
      <c r="D32" t="inlineStr">
        <is>
          <t>是</t>
        </is>
      </c>
      <c r="E32" s="53" t="n">
        <v>46214.54836805556</v>
      </c>
      <c r="F32" s="54">
        <f>(NOW()-E32)*24</f>
        <v/>
      </c>
      <c r="G32" t="inlineStr">
        <is>
          <t>13652811801</t>
        </is>
      </c>
      <c r="H32" t="inlineStr">
        <is>
          <t>2026-07-11 11:09:39</t>
        </is>
      </c>
      <c r="I32" t="inlineStr">
        <is>
          <t>潮州市潮安区金石镇金石北网格下陇路下陇村</t>
        </is>
      </c>
      <c r="J32" t="inlineStr">
        <is>
          <t>林彬举</t>
        </is>
      </c>
      <c r="K32" t="inlineStr">
        <is>
          <t>高铁三镇工作站</t>
        </is>
      </c>
      <c r="L32" t="inlineStr">
        <is>
          <t>潮安</t>
        </is>
      </c>
      <c r="M32" t="inlineStr">
        <is>
          <t>20260710201836X916565783</t>
        </is>
      </c>
      <c r="N32" t="inlineStr">
        <is>
          <t>CMCC-CZ-TSCLX-20260710-036118</t>
        </is>
      </c>
      <c r="O32" t="inlineStr">
        <is>
          <t>潮州</t>
        </is>
      </c>
      <c r="P32" t="inlineStr">
        <is>
          <t>潮安区</t>
        </is>
      </c>
      <c r="Q32">
        <f>IF(AND(A32&lt;&gt;"已参评好",F32&gt;=5),"超5小时未参评",IF(F32&gt;=7,"超7小时未参评",IF(F32&gt;=8,"超时未参评","")))</f>
        <v/>
      </c>
      <c r="R32" t="inlineStr">
        <is>
          <t>已参评好</t>
        </is>
      </c>
    </row>
    <row r="33" ht="68" customHeight="1" s="1">
      <c r="A33" t="inlineStr">
        <is>
          <t>未参评好</t>
        </is>
      </c>
      <c r="B33" t="inlineStr">
        <is>
          <t>是</t>
        </is>
      </c>
      <c r="C33" s="53" t="n">
        <v>46214.89587962963</v>
      </c>
      <c r="D33" t="inlineStr">
        <is>
          <t>是</t>
        </is>
      </c>
      <c r="E33" s="53" t="n">
        <v>46214.5625462963</v>
      </c>
      <c r="F33" s="54">
        <f>(NOW()-E33)*24</f>
        <v/>
      </c>
      <c r="G33" t="inlineStr">
        <is>
          <t>13829003915</t>
        </is>
      </c>
      <c r="H33" t="inlineStr">
        <is>
          <t>2026-07-11 11:30:04</t>
        </is>
      </c>
      <c r="I33" t="inlineStr">
        <is>
          <t>潮州市潮安区沙溪镇沙溪东网格镜鸿路下西林村【可装2000M】</t>
        </is>
      </c>
      <c r="J33" t="inlineStr">
        <is>
          <t>孙建泽</t>
        </is>
      </c>
      <c r="K33" t="inlineStr">
        <is>
          <t>高铁三镇工作站</t>
        </is>
      </c>
      <c r="L33" t="inlineStr">
        <is>
          <t>潮安</t>
        </is>
      </c>
      <c r="M33" t="inlineStr">
        <is>
          <t>20260710204251X371474198</t>
        </is>
      </c>
      <c r="N33" t="inlineStr">
        <is>
          <t>CMCC-CZ-TSCLX-20260710-034908</t>
        </is>
      </c>
      <c r="O33" t="inlineStr">
        <is>
          <t>潮州</t>
        </is>
      </c>
      <c r="P33" t="inlineStr">
        <is>
          <t>潮安区</t>
        </is>
      </c>
      <c r="Q33">
        <f>IF(AND(A33&lt;&gt;"已参评好",F33&gt;=5),"超5小时未参评",IF(F33&gt;=7,"超7小时未参评",IF(F33&gt;=8,"超时未参评","")))</f>
        <v/>
      </c>
      <c r="R33" t="inlineStr">
        <is>
          <t>用户还没收到短信</t>
        </is>
      </c>
    </row>
    <row r="34" ht="68" customHeight="1" s="1">
      <c r="A34" t="inlineStr">
        <is>
          <t>已参评好</t>
        </is>
      </c>
      <c r="B34" t="inlineStr">
        <is>
          <t>是</t>
        </is>
      </c>
      <c r="C34" s="53" t="n">
        <v>46214.85827546296</v>
      </c>
      <c r="D34" t="inlineStr">
        <is>
          <t>是</t>
        </is>
      </c>
      <c r="E34" s="53" t="n">
        <v>46214.52494212963</v>
      </c>
      <c r="F34" s="54">
        <f>(NOW()-E34)*24</f>
        <v/>
      </c>
      <c r="G34" t="inlineStr">
        <is>
          <t>13631005211</t>
        </is>
      </c>
      <c r="H34" t="inlineStr">
        <is>
          <t>2026-07-11 10:35:55</t>
        </is>
      </c>
      <c r="I34" t="inlineStr">
        <is>
          <t>潮州市潮安区东凤镇东凤北网格东梅路东四村</t>
        </is>
      </c>
      <c r="J34" t="inlineStr">
        <is>
          <t>陈颖东</t>
        </is>
      </c>
      <c r="K34" t="inlineStr">
        <is>
          <t>彩塘东凤工作站</t>
        </is>
      </c>
      <c r="L34" t="inlineStr">
        <is>
          <t>潮安</t>
        </is>
      </c>
      <c r="M34" t="inlineStr">
        <is>
          <t>20260710204857X737213904</t>
        </is>
      </c>
      <c r="N34" t="inlineStr">
        <is>
          <t>CMCC-CZ-TSCLX-20260710-029915</t>
        </is>
      </c>
      <c r="O34" t="inlineStr">
        <is>
          <t>潮州</t>
        </is>
      </c>
      <c r="P34" t="inlineStr">
        <is>
          <t>潮安区</t>
        </is>
      </c>
      <c r="Q34">
        <f>IF(AND(A34&lt;&gt;"已参评好",F34&gt;=5),"超5小时未参评",IF(F34&gt;=7,"超7小时未参评",IF(F34&gt;=8,"超时未参评","")))</f>
        <v/>
      </c>
      <c r="R34" t="inlineStr">
        <is>
          <t>已参评好</t>
        </is>
      </c>
    </row>
    <row r="35" ht="68" customHeight="1" s="1">
      <c r="A35" t="inlineStr">
        <is>
          <t>未参评好</t>
        </is>
      </c>
      <c r="B35" t="inlineStr">
        <is>
          <t>是</t>
        </is>
      </c>
      <c r="C35" s="53" t="n">
        <v>46214.91503472222</v>
      </c>
      <c r="D35" t="inlineStr">
        <is>
          <t>是</t>
        </is>
      </c>
      <c r="E35" s="53" t="n">
        <v>46214.58170138889</v>
      </c>
      <c r="F35" s="54">
        <f>(NOW()-E35)*24</f>
        <v/>
      </c>
      <c r="G35" t="inlineStr">
        <is>
          <t>13632028817</t>
        </is>
      </c>
      <c r="H35" t="inlineStr">
        <is>
          <t>2026-07-11 11:57:39</t>
        </is>
      </c>
      <c r="I35" t="inlineStr">
        <is>
          <t>潮州市潮安区庵埠镇庵东网格安南路东岸国际</t>
        </is>
      </c>
      <c r="J35" t="inlineStr">
        <is>
          <t>林洽水</t>
        </is>
      </c>
      <c r="K35" t="inlineStr">
        <is>
          <t>潮安城区工作站</t>
        </is>
      </c>
      <c r="L35" t="inlineStr">
        <is>
          <t>潮安</t>
        </is>
      </c>
      <c r="M35" t="inlineStr">
        <is>
          <t>20260710210456X696693895</t>
        </is>
      </c>
      <c r="N35" t="inlineStr">
        <is>
          <t>CMCC-CZ-TSCLX-20260710-044014</t>
        </is>
      </c>
      <c r="O35" t="inlineStr">
        <is>
          <t>潮州</t>
        </is>
      </c>
      <c r="P35" t="inlineStr">
        <is>
          <t>潮安区</t>
        </is>
      </c>
      <c r="Q35">
        <f>IF(AND(A35&lt;&gt;"已参评好",F35&gt;=5),"超5小时未参评",IF(F35&gt;=7,"超7小时未参评",IF(F35&gt;=8,"超时未参评","")))</f>
        <v/>
      </c>
      <c r="R35" t="inlineStr">
        <is>
          <t>13632028817客户说宽带手机在家里，待她回家弄</t>
        </is>
      </c>
    </row>
    <row r="36" ht="68" customHeight="1" s="1">
      <c r="A36" t="inlineStr">
        <is>
          <t>已参评好</t>
        </is>
      </c>
      <c r="B36" t="inlineStr">
        <is>
          <t>是</t>
        </is>
      </c>
      <c r="C36" s="53" t="n">
        <v>46214.84277777778</v>
      </c>
      <c r="D36" t="inlineStr">
        <is>
          <t>是</t>
        </is>
      </c>
      <c r="E36" s="53" t="n">
        <v>46214.50944444445</v>
      </c>
      <c r="F36" s="54">
        <f>(NOW()-E36)*24</f>
        <v/>
      </c>
      <c r="G36" t="inlineStr">
        <is>
          <t>19866252091</t>
        </is>
      </c>
      <c r="H36" t="inlineStr">
        <is>
          <t>2026-07-11 10:13:36</t>
        </is>
      </c>
      <c r="I36" t="inlineStr">
        <is>
          <t>潮州市饶平县汫洲镇网格汫新路汫南社区</t>
        </is>
      </c>
      <c r="J36" t="inlineStr">
        <is>
          <t>麦煌圳</t>
        </is>
      </c>
      <c r="K36" t="inlineStr">
        <is>
          <t>饶平西片工作站</t>
        </is>
      </c>
      <c r="L36" t="inlineStr">
        <is>
          <t>饶平</t>
        </is>
      </c>
      <c r="M36" t="inlineStr">
        <is>
          <t>20260710220010X103104470</t>
        </is>
      </c>
      <c r="N36" t="inlineStr">
        <is>
          <t>CMCC-CZ-TSCLX-20260710-039931</t>
        </is>
      </c>
      <c r="O36" t="inlineStr">
        <is>
          <t>潮州</t>
        </is>
      </c>
      <c r="P36" t="inlineStr">
        <is>
          <t>饶平县</t>
        </is>
      </c>
      <c r="Q36">
        <f>IF(AND(A36&lt;&gt;"已参评好",F36&gt;=5),"超5小时未参评",IF(F36&gt;=7,"超7小时未参评",IF(F36&gt;=8,"超时未参评","")))</f>
        <v/>
      </c>
      <c r="R36" t="inlineStr">
        <is>
          <t>已参评好</t>
        </is>
      </c>
    </row>
    <row r="37" ht="68" customHeight="1" s="1">
      <c r="B37" t="inlineStr">
        <is>
          <t>是</t>
        </is>
      </c>
      <c r="C37" s="53" t="n">
        <v>46215.01581018518</v>
      </c>
      <c r="D37" t="inlineStr">
        <is>
          <t>否</t>
        </is>
      </c>
      <c r="E37" s="53" t="n">
        <v>46214.68247685185</v>
      </c>
      <c r="F37" s="54">
        <f>(NOW()-E37)*24</f>
        <v/>
      </c>
      <c r="G37" t="inlineStr">
        <is>
          <t>18676856168</t>
        </is>
      </c>
      <c r="H37" t="inlineStr">
        <is>
          <t>2026-07-11 14:22:46</t>
        </is>
      </c>
      <c r="I37" t="inlineStr">
        <is>
          <t>潮州市湘桥区凤新街道富丽网格潮州大道恒大山水城</t>
        </is>
      </c>
      <c r="J37" t="inlineStr">
        <is>
          <t>陈宏章</t>
        </is>
      </c>
      <c r="K37" t="inlineStr">
        <is>
          <t>市区城北工作站</t>
        </is>
      </c>
      <c r="L37" t="inlineStr">
        <is>
          <t>市区</t>
        </is>
      </c>
      <c r="M37" t="inlineStr">
        <is>
          <t>20260710220448X288479157</t>
        </is>
      </c>
      <c r="N37" t="inlineStr">
        <is>
          <t>CMCC-CZ-TSCLX-20260710-043122</t>
        </is>
      </c>
      <c r="O37" t="inlineStr">
        <is>
          <t>潮州</t>
        </is>
      </c>
      <c r="P37" t="inlineStr">
        <is>
          <t>湘桥区</t>
        </is>
      </c>
      <c r="Q37">
        <f>IF(AND(A37&lt;&gt;"已参评好",F37&gt;=5),"超5小时未参评",IF(F37&gt;=7,"超7小时未参评",IF(F37&gt;=8,"超时未参评","")))</f>
        <v/>
      </c>
      <c r="R37" t="inlineStr"/>
    </row>
    <row r="38" ht="68" customHeight="1" s="1">
      <c r="A38" t="inlineStr">
        <is>
          <t>已参评好</t>
        </is>
      </c>
      <c r="B38" t="inlineStr">
        <is>
          <t>是</t>
        </is>
      </c>
      <c r="C38" s="53" t="n">
        <v>46215.03178240741</v>
      </c>
      <c r="D38" t="inlineStr">
        <is>
          <t>否</t>
        </is>
      </c>
      <c r="E38" s="53" t="n">
        <v>46214.69844907407</v>
      </c>
      <c r="F38" s="54">
        <f>(NOW()-E38)*24</f>
        <v/>
      </c>
      <c r="G38" t="inlineStr">
        <is>
          <t>15816147575</t>
        </is>
      </c>
      <c r="H38" t="inlineStr">
        <is>
          <t>2026-07-11 14:45:46</t>
        </is>
      </c>
      <c r="I38" t="inlineStr">
        <is>
          <t>潮州市潮安区枫溪镇如意网格潮汕路山边村</t>
        </is>
      </c>
      <c r="J38" t="inlineStr">
        <is>
          <t>林宏彬</t>
        </is>
      </c>
      <c r="K38" t="inlineStr">
        <is>
          <t>瓷都枫溪工作站</t>
        </is>
      </c>
      <c r="L38" t="inlineStr">
        <is>
          <t>市区</t>
        </is>
      </c>
      <c r="M38" t="inlineStr">
        <is>
          <t>20260710220840X520908236</t>
        </is>
      </c>
      <c r="N38" t="inlineStr">
        <is>
          <t>CMCC-CZ-TSCLX-20260710-040080</t>
        </is>
      </c>
      <c r="O38" t="inlineStr">
        <is>
          <t>潮州</t>
        </is>
      </c>
      <c r="P38" t="inlineStr">
        <is>
          <t>潮安区</t>
        </is>
      </c>
      <c r="Q38">
        <f>IF(AND(A38&lt;&gt;"已参评好",F38&gt;=5),"超5小时未参评",IF(F38&gt;=7,"超7小时未参评",IF(F38&gt;=8,"超时未参评","")))</f>
        <v/>
      </c>
      <c r="R38" t="inlineStr">
        <is>
          <t>已参评</t>
        </is>
      </c>
    </row>
    <row r="39" ht="68" customHeight="1" s="1">
      <c r="A39" t="inlineStr">
        <is>
          <t>已参评好</t>
        </is>
      </c>
      <c r="B39" t="inlineStr">
        <is>
          <t>是</t>
        </is>
      </c>
      <c r="C39" s="53" t="n">
        <v>46214.91645833333</v>
      </c>
      <c r="D39" t="inlineStr">
        <is>
          <t>是</t>
        </is>
      </c>
      <c r="E39" s="53" t="n">
        <v>46214.583125</v>
      </c>
      <c r="F39" s="54">
        <f>(NOW()-E39)*24</f>
        <v/>
      </c>
      <c r="G39" t="inlineStr">
        <is>
          <t>13827331122</t>
        </is>
      </c>
      <c r="H39" t="inlineStr">
        <is>
          <t>2026-07-11 11:59:42</t>
        </is>
      </c>
      <c r="I39" t="inlineStr">
        <is>
          <t>潮州市潮安区庵埠镇庵西网格庵凤路郭陇村</t>
        </is>
      </c>
      <c r="J39" t="inlineStr">
        <is>
          <t>郑静亮</t>
        </is>
      </c>
      <c r="K39" t="inlineStr">
        <is>
          <t>潮安城区工作站</t>
        </is>
      </c>
      <c r="L39" t="inlineStr">
        <is>
          <t>潮安</t>
        </is>
      </c>
      <c r="M39" t="inlineStr">
        <is>
          <t>20260710221102X662536669</t>
        </is>
      </c>
      <c r="N39" t="inlineStr">
        <is>
          <t>CMCC-CZ-TSCLX-20260710-040714</t>
        </is>
      </c>
      <c r="O39" t="inlineStr">
        <is>
          <t>潮州</t>
        </is>
      </c>
      <c r="P39" t="inlineStr">
        <is>
          <t>潮安区</t>
        </is>
      </c>
      <c r="Q39">
        <f>IF(AND(A39&lt;&gt;"已参评好",F39&gt;=5),"超5小时未参评",IF(F39&gt;=7,"超7小时未参评",IF(F39&gt;=8,"超时未参评","")))</f>
        <v/>
      </c>
      <c r="R39" t="inlineStr">
        <is>
          <t>已参评</t>
        </is>
      </c>
    </row>
    <row r="40" ht="68" customHeight="1" s="1">
      <c r="A40" t="inlineStr">
        <is>
          <t>已参评好</t>
        </is>
      </c>
      <c r="B40" t="inlineStr">
        <is>
          <t>是</t>
        </is>
      </c>
      <c r="C40" s="53" t="n">
        <v>46214.85527777778</v>
      </c>
      <c r="D40" t="inlineStr">
        <is>
          <t>是</t>
        </is>
      </c>
      <c r="E40" s="53" t="n">
        <v>46214.52194444444</v>
      </c>
      <c r="F40" s="54">
        <f>(NOW()-E40)*24</f>
        <v/>
      </c>
      <c r="G40" t="inlineStr">
        <is>
          <t>19866261509</t>
        </is>
      </c>
      <c r="H40" t="inlineStr">
        <is>
          <t>2026-07-11 10:31:36</t>
        </is>
      </c>
      <c r="I40" t="inlineStr">
        <is>
          <t>潮州市饶平县大埕镇网格鸿程大道东埕村</t>
        </is>
      </c>
      <c r="J40" t="inlineStr">
        <is>
          <t>郑海浜</t>
        </is>
      </c>
      <c r="K40" t="inlineStr">
        <is>
          <t>东界三镇工作站</t>
        </is>
      </c>
      <c r="L40" t="inlineStr">
        <is>
          <t>饶平</t>
        </is>
      </c>
      <c r="M40" t="inlineStr">
        <is>
          <t>20260710225124X845191080</t>
        </is>
      </c>
      <c r="N40" t="inlineStr">
        <is>
          <t>CMCC-CZ-TSCLX-20260710-042502</t>
        </is>
      </c>
      <c r="O40" t="inlineStr">
        <is>
          <t>潮州</t>
        </is>
      </c>
      <c r="P40" t="inlineStr">
        <is>
          <t>饶平县</t>
        </is>
      </c>
      <c r="Q40">
        <f>IF(AND(A40&lt;&gt;"已参评好",F40&gt;=5),"超5小时未参评",IF(F40&gt;=7,"超7小时未参评",IF(F40&gt;=8,"超时未参评","")))</f>
        <v/>
      </c>
      <c r="R40" t="inlineStr">
        <is>
          <t>已参评</t>
        </is>
      </c>
    </row>
    <row r="41" ht="68" customHeight="1" s="1">
      <c r="B41" t="inlineStr">
        <is>
          <t>是</t>
        </is>
      </c>
      <c r="C41" s="53" t="n">
        <v>46214.94563657408</v>
      </c>
      <c r="D41" t="inlineStr">
        <is>
          <t>否</t>
        </is>
      </c>
      <c r="E41" s="53" t="n">
        <v>46214.61230324074</v>
      </c>
      <c r="F41" s="54">
        <f>(NOW()-E41)*24</f>
        <v/>
      </c>
      <c r="G41" t="inlineStr">
        <is>
          <t>13501423661</t>
        </is>
      </c>
      <c r="H41" t="inlineStr">
        <is>
          <t>2026-07-11 12:41:43</t>
        </is>
      </c>
      <c r="I41" t="inlineStr">
        <is>
          <t>潮州市湘桥区凤新街道凤山网格新洋路金地华轩【可装2000M】</t>
        </is>
      </c>
      <c r="J41" t="inlineStr">
        <is>
          <t>张泽鸿</t>
        </is>
      </c>
      <c r="K41" t="inlineStr">
        <is>
          <t>市区城北工作站</t>
        </is>
      </c>
      <c r="L41" t="inlineStr">
        <is>
          <t>市区</t>
        </is>
      </c>
      <c r="M41" t="inlineStr">
        <is>
          <t>20260711012244X164820617</t>
        </is>
      </c>
      <c r="N41" t="inlineStr">
        <is>
          <t>CMCC-CZ-TSCLX-20260711-005603</t>
        </is>
      </c>
      <c r="O41" t="inlineStr">
        <is>
          <t>潮州</t>
        </is>
      </c>
      <c r="P41" t="inlineStr">
        <is>
          <t>湘桥区</t>
        </is>
      </c>
      <c r="Q41">
        <f>IF(AND(A41&lt;&gt;"已参评好",F41&gt;=5),"超5小时未参评",IF(F41&gt;=7,"超7小时未参评",IF(F41&gt;=8,"超时未参评","")))</f>
        <v/>
      </c>
      <c r="R41" t="inlineStr"/>
    </row>
    <row r="42" ht="68" customHeight="1" s="1">
      <c r="A42" t="inlineStr">
        <is>
          <t>未参评好</t>
        </is>
      </c>
      <c r="B42" t="inlineStr">
        <is>
          <t>是</t>
        </is>
      </c>
      <c r="C42" s="53" t="n">
        <v>46214.93910879629</v>
      </c>
      <c r="D42" t="inlineStr">
        <is>
          <t>否</t>
        </is>
      </c>
      <c r="E42" s="53" t="n">
        <v>46214.60577546297</v>
      </c>
      <c r="F42" s="54">
        <f>(NOW()-E42)*24</f>
        <v/>
      </c>
      <c r="G42" t="inlineStr">
        <is>
          <t>15976333714</t>
        </is>
      </c>
      <c r="H42" t="inlineStr">
        <is>
          <t>2026-07-11 12:32:19</t>
        </is>
      </c>
      <c r="I42" t="inlineStr">
        <is>
          <t>潮州市潮安区浮洋镇浮洋南网格庵后路庵后村</t>
        </is>
      </c>
      <c r="J42" t="inlineStr">
        <is>
          <t>卢楚佳</t>
        </is>
      </c>
      <c r="K42" t="inlineStr">
        <is>
          <t>浮洋网格</t>
        </is>
      </c>
      <c r="L42" t="inlineStr">
        <is>
          <t>潮安</t>
        </is>
      </c>
      <c r="M42" t="inlineStr">
        <is>
          <t>20260711081926X166011831</t>
        </is>
      </c>
      <c r="N42" t="inlineStr">
        <is>
          <t>CMCC-CZ-TSCLX-20260711-000221</t>
        </is>
      </c>
      <c r="O42" t="inlineStr">
        <is>
          <t>潮州</t>
        </is>
      </c>
      <c r="P42" t="inlineStr">
        <is>
          <t>潮安区</t>
        </is>
      </c>
      <c r="Q42">
        <f>IF(AND(A42&lt;&gt;"已参评好",F42&gt;=5),"超5小时未参评",IF(F42&gt;=7,"超7小时未参评",IF(F42&gt;=8,"超时未参评","")))</f>
        <v/>
      </c>
      <c r="R42" t="inlineStr">
        <is>
          <t>用户外出，不会操作</t>
        </is>
      </c>
    </row>
    <row r="43" ht="68" customHeight="1" s="1">
      <c r="B43" t="inlineStr">
        <is>
          <t>是</t>
        </is>
      </c>
      <c r="C43" s="53" t="n">
        <v>46214.90578703704</v>
      </c>
      <c r="D43" t="inlineStr">
        <is>
          <t>是</t>
        </is>
      </c>
      <c r="E43" s="53" t="n">
        <v>46214.5724537037</v>
      </c>
      <c r="F43" s="54">
        <f>(NOW()-E43)*24</f>
        <v/>
      </c>
      <c r="G43" t="inlineStr">
        <is>
          <t>18307689751</t>
        </is>
      </c>
      <c r="H43" t="inlineStr">
        <is>
          <t>2026-07-11 11:44:20</t>
        </is>
      </c>
      <c r="I43" t="inlineStr">
        <is>
          <t>潮州市湘桥区凤新街道大新乡网格社道路竹围村片区</t>
        </is>
      </c>
      <c r="J43" t="inlineStr">
        <is>
          <t>林金旭</t>
        </is>
      </c>
      <c r="K43" t="inlineStr">
        <is>
          <t>市区城北工作站</t>
        </is>
      </c>
      <c r="L43" t="inlineStr">
        <is>
          <t>市区</t>
        </is>
      </c>
      <c r="M43" t="inlineStr">
        <is>
          <t>20260711082403X443985413</t>
        </is>
      </c>
      <c r="N43" t="inlineStr">
        <is>
          <t>CMCC-CZ-TSCLX-20260711-003624</t>
        </is>
      </c>
      <c r="O43" t="inlineStr">
        <is>
          <t>潮州</t>
        </is>
      </c>
      <c r="P43" t="inlineStr">
        <is>
          <t>湘桥区</t>
        </is>
      </c>
      <c r="Q43">
        <f>IF(AND(A43&lt;&gt;"已参评好",F43&gt;=5),"超5小时未参评",IF(F43&gt;=7,"超7小时未参评",IF(F43&gt;=8,"超时未参评","")))</f>
        <v/>
      </c>
      <c r="R43" t="inlineStr"/>
    </row>
    <row r="44" ht="68" customHeight="1" s="1">
      <c r="A44" t="inlineStr">
        <is>
          <t>未参评好</t>
        </is>
      </c>
      <c r="B44" t="inlineStr">
        <is>
          <t>是</t>
        </is>
      </c>
      <c r="C44" s="53" t="n">
        <v>46215.00422453704</v>
      </c>
      <c r="D44" t="inlineStr">
        <is>
          <t>否</t>
        </is>
      </c>
      <c r="E44" s="53" t="n">
        <v>46214.67089120371</v>
      </c>
      <c r="F44" s="54">
        <f>(NOW()-E44)*24</f>
        <v/>
      </c>
      <c r="G44" t="inlineStr">
        <is>
          <t>19866257669</t>
        </is>
      </c>
      <c r="H44" t="inlineStr">
        <is>
          <t>2026-07-11 14:06:05</t>
        </is>
      </c>
      <c r="I44" t="inlineStr">
        <is>
          <t>潮州市潮安区古巷镇枫洋网格枫洋市路枫洋枫二村</t>
        </is>
      </c>
      <c r="J44" t="inlineStr">
        <is>
          <t>卢泽思</t>
        </is>
      </c>
      <c r="K44" t="inlineStr">
        <is>
          <t>古巷登塘工作站</t>
        </is>
      </c>
      <c r="L44" t="inlineStr">
        <is>
          <t>潮安</t>
        </is>
      </c>
      <c r="M44" t="inlineStr">
        <is>
          <t>20260711083441X813235170</t>
        </is>
      </c>
      <c r="N44" t="inlineStr">
        <is>
          <t>CMCC-CZ-TSCLX-20260711-003021</t>
        </is>
      </c>
      <c r="O44" t="inlineStr">
        <is>
          <t>潮州</t>
        </is>
      </c>
      <c r="P44" t="inlineStr">
        <is>
          <t>潮安区</t>
        </is>
      </c>
      <c r="Q44">
        <f>IF(AND(A44&lt;&gt;"已参评好",F44&gt;=5),"超5小时未参评",IF(F44&gt;=7,"超7小时未参评",IF(F44&gt;=8,"超时未参评","")))</f>
        <v/>
      </c>
      <c r="R44" t="inlineStr">
        <is>
          <t>没有收到</t>
        </is>
      </c>
    </row>
    <row r="45" ht="68" customHeight="1" s="1">
      <c r="A45" t="inlineStr">
        <is>
          <t>未参评好</t>
        </is>
      </c>
      <c r="B45" t="inlineStr">
        <is>
          <t>是</t>
        </is>
      </c>
      <c r="C45" s="53" t="n">
        <v>46214.87059027778</v>
      </c>
      <c r="D45" t="inlineStr">
        <is>
          <t>是</t>
        </is>
      </c>
      <c r="E45" s="53" t="n">
        <v>46214.53725694444</v>
      </c>
      <c r="F45" s="54">
        <f>(NOW()-E45)*24</f>
        <v/>
      </c>
      <c r="G45" t="inlineStr">
        <is>
          <t>13502508428</t>
        </is>
      </c>
      <c r="H45" t="inlineStr">
        <is>
          <t>2026-07-11 10:53:39</t>
        </is>
      </c>
      <c r="I45" t="inlineStr">
        <is>
          <t>潮州市潮安区庵埠镇庵东网格庵北路腾瑞世纪城</t>
        </is>
      </c>
      <c r="J45" t="inlineStr">
        <is>
          <t>陈家昭</t>
        </is>
      </c>
      <c r="K45" t="inlineStr">
        <is>
          <t>潮安城区工作站</t>
        </is>
      </c>
      <c r="L45" t="inlineStr">
        <is>
          <t>潮安</t>
        </is>
      </c>
      <c r="M45" t="inlineStr">
        <is>
          <t>20260711083557X157054539</t>
        </is>
      </c>
      <c r="N45" t="inlineStr">
        <is>
          <t>CMCC-CZ-TSCLX-20260711-002022</t>
        </is>
      </c>
      <c r="O45" t="inlineStr">
        <is>
          <t>潮州</t>
        </is>
      </c>
      <c r="P45" t="inlineStr">
        <is>
          <t>潮安区</t>
        </is>
      </c>
      <c r="Q45">
        <f>IF(AND(A45&lt;&gt;"已参评好",F45&gt;=5),"超5小时未参评",IF(F45&gt;=7,"超7小时未参评",IF(F45&gt;=8,"超时未参评","")))</f>
        <v/>
      </c>
      <c r="R45" t="inlineStr">
        <is>
          <t>13502508428，用户总是说没收到信息</t>
        </is>
      </c>
    </row>
    <row r="46" ht="68" customHeight="1" s="1">
      <c r="A46" t="inlineStr">
        <is>
          <t>未参评好</t>
        </is>
      </c>
      <c r="B46" t="inlineStr">
        <is>
          <t>是</t>
        </is>
      </c>
      <c r="C46" s="53" t="n">
        <v>46215.00693287037</v>
      </c>
      <c r="D46" t="inlineStr">
        <is>
          <t>否</t>
        </is>
      </c>
      <c r="E46" s="53" t="n">
        <v>46214.67359953704</v>
      </c>
      <c r="F46" s="54">
        <f>(NOW()-E46)*24</f>
        <v/>
      </c>
      <c r="G46" t="inlineStr">
        <is>
          <t>15992339161</t>
        </is>
      </c>
      <c r="H46" t="inlineStr">
        <is>
          <t>2026-07-11 14:09:59</t>
        </is>
      </c>
      <c r="I46" t="inlineStr">
        <is>
          <t>潮州市湘桥区磷溪镇磷溪溪口网格磷溪大道溪口二村</t>
        </is>
      </c>
      <c r="J46" t="inlineStr">
        <is>
          <t>刘广锋</t>
        </is>
      </c>
      <c r="K46" t="inlineStr">
        <is>
          <t>磷官铁工作站</t>
        </is>
      </c>
      <c r="L46" t="inlineStr">
        <is>
          <t>市区</t>
        </is>
      </c>
      <c r="M46" t="inlineStr">
        <is>
          <t>20260711083732X252565971</t>
        </is>
      </c>
      <c r="N46" t="inlineStr">
        <is>
          <t>CMCC-CZ-TSCLX-20260711-001024</t>
        </is>
      </c>
      <c r="O46" t="inlineStr">
        <is>
          <t>潮州</t>
        </is>
      </c>
      <c r="P46" t="inlineStr">
        <is>
          <t>湘桥区</t>
        </is>
      </c>
      <c r="Q46">
        <f>IF(AND(A46&lt;&gt;"已参评好",F46&gt;=5),"超5小时未参评",IF(F46&gt;=7,"超7小时未参评",IF(F46&gt;=8,"超时未参评","")))</f>
        <v/>
      </c>
      <c r="R46" t="inlineStr">
        <is>
          <t>用户老人不懂参评</t>
        </is>
      </c>
    </row>
    <row r="47" ht="68" customHeight="1" s="1">
      <c r="A47" t="inlineStr">
        <is>
          <t>已参评好</t>
        </is>
      </c>
      <c r="B47" t="inlineStr">
        <is>
          <t>是</t>
        </is>
      </c>
      <c r="C47" s="53" t="n">
        <v>46215.02920138889</v>
      </c>
      <c r="D47" t="inlineStr">
        <is>
          <t>否</t>
        </is>
      </c>
      <c r="E47" s="53" t="n">
        <v>46214.69586805555</v>
      </c>
      <c r="F47" s="54">
        <f>(NOW()-E47)*24</f>
        <v/>
      </c>
      <c r="G47" t="inlineStr">
        <is>
          <t>13690000627</t>
        </is>
      </c>
      <c r="H47" t="inlineStr">
        <is>
          <t>2026-07-11 14:42:03</t>
        </is>
      </c>
      <c r="I47" t="inlineStr">
        <is>
          <t>潮州市潮安区枫溪镇瓷兴网格瓷兴路瓷兴路西片</t>
        </is>
      </c>
      <c r="J47" t="inlineStr">
        <is>
          <t>卢志平</t>
        </is>
      </c>
      <c r="K47" t="inlineStr">
        <is>
          <t>瓷都枫溪工作站</t>
        </is>
      </c>
      <c r="L47" t="inlineStr">
        <is>
          <t>市区</t>
        </is>
      </c>
      <c r="M47" t="inlineStr">
        <is>
          <t>20260711083815X295148412</t>
        </is>
      </c>
      <c r="N47" t="inlineStr">
        <is>
          <t>CMCC-CZ-TSCLX-20260711-002420</t>
        </is>
      </c>
      <c r="O47" t="inlineStr">
        <is>
          <t>潮州</t>
        </is>
      </c>
      <c r="P47" t="inlineStr">
        <is>
          <t>潮安区</t>
        </is>
      </c>
      <c r="Q47">
        <f>IF(AND(A47&lt;&gt;"已参评好",F47&gt;=5),"超5小时未参评",IF(F47&gt;=7,"超7小时未参评",IF(F47&gt;=8,"超时未参评","")))</f>
        <v/>
      </c>
      <c r="R47" t="inlineStr">
        <is>
          <t>已参评</t>
        </is>
      </c>
    </row>
    <row r="48" ht="68" customHeight="1" s="1">
      <c r="A48" t="inlineStr">
        <is>
          <t>未参评好</t>
        </is>
      </c>
      <c r="B48" t="inlineStr">
        <is>
          <t>是</t>
        </is>
      </c>
      <c r="C48" s="53" t="n">
        <v>46214.83444444444</v>
      </c>
      <c r="D48" t="inlineStr">
        <is>
          <t>是</t>
        </is>
      </c>
      <c r="E48" s="53" t="n">
        <v>46214.50111111111</v>
      </c>
      <c r="F48" s="54">
        <f>(NOW()-E48)*24</f>
        <v/>
      </c>
      <c r="G48" t="inlineStr">
        <is>
          <t>15216959385</t>
        </is>
      </c>
      <c r="H48" t="inlineStr">
        <is>
          <t>2026-07-11 10:01:36</t>
        </is>
      </c>
      <c r="I48" t="inlineStr">
        <is>
          <t>潮州市饶平县钱东镇一网格324国道多年楼村</t>
        </is>
      </c>
      <c r="J48" t="inlineStr">
        <is>
          <t>谢少杰</t>
        </is>
      </c>
      <c r="K48" t="inlineStr">
        <is>
          <t>饶平西片工作站</t>
        </is>
      </c>
      <c r="L48" t="inlineStr">
        <is>
          <t>饶平</t>
        </is>
      </c>
      <c r="M48" t="inlineStr">
        <is>
          <t>20260711085804X484870219</t>
        </is>
      </c>
      <c r="N48" t="inlineStr">
        <is>
          <t>CMCC-CZ-TSCLX-20260711-001844</t>
        </is>
      </c>
      <c r="O48" t="inlineStr">
        <is>
          <t>潮州</t>
        </is>
      </c>
      <c r="P48" t="inlineStr">
        <is>
          <t>饶平县</t>
        </is>
      </c>
      <c r="Q48">
        <f>IF(AND(A48&lt;&gt;"已参评好",F48&gt;=5),"超5小时未参评",IF(F48&gt;=7,"超7小时未参评",IF(F48&gt;=8,"超时未参评","")))</f>
        <v/>
      </c>
      <c r="R48" t="inlineStr">
        <is>
          <t>没信息</t>
        </is>
      </c>
    </row>
    <row r="49" ht="68" customHeight="1" s="1">
      <c r="A49" t="inlineStr">
        <is>
          <t>已参评好</t>
        </is>
      </c>
      <c r="B49" t="inlineStr">
        <is>
          <t>是</t>
        </is>
      </c>
      <c r="C49" s="53" t="n">
        <v>46214.83444444444</v>
      </c>
      <c r="D49" t="inlineStr">
        <is>
          <t>是</t>
        </is>
      </c>
      <c r="E49" s="53" t="n">
        <v>46214.50111111111</v>
      </c>
      <c r="F49" s="54">
        <f>(NOW()-E49)*24</f>
        <v/>
      </c>
      <c r="G49" t="inlineStr">
        <is>
          <t>13671449555</t>
        </is>
      </c>
      <c r="H49" t="inlineStr">
        <is>
          <t>2026-07-11 10:01:36</t>
        </is>
      </c>
      <c r="I49" t="inlineStr">
        <is>
          <t>潮州市潮安区庵埠镇庵东网格庵北路腾瑞世纪城</t>
        </is>
      </c>
      <c r="J49" t="inlineStr">
        <is>
          <t>陈家昭</t>
        </is>
      </c>
      <c r="K49" t="inlineStr">
        <is>
          <t>潮安城区工作站</t>
        </is>
      </c>
      <c r="L49" t="inlineStr">
        <is>
          <t>潮安</t>
        </is>
      </c>
      <c r="M49" t="inlineStr">
        <is>
          <t>20260711085858X538391989</t>
        </is>
      </c>
      <c r="N49" t="inlineStr">
        <is>
          <t>CMCC-CZ-TSCLX-20260711-000629</t>
        </is>
      </c>
      <c r="O49" t="inlineStr">
        <is>
          <t>潮州</t>
        </is>
      </c>
      <c r="P49" t="inlineStr">
        <is>
          <t>潮安区</t>
        </is>
      </c>
      <c r="Q49">
        <f>IF(AND(A49&lt;&gt;"已参评好",F49&gt;=5),"超5小时未参评",IF(F49&gt;=7,"超7小时未参评",IF(F49&gt;=8,"超时未参评","")))</f>
        <v/>
      </c>
      <c r="R49" t="inlineStr">
        <is>
          <t>已参评</t>
        </is>
      </c>
    </row>
    <row r="50" ht="68" customHeight="1" s="1">
      <c r="A50" t="inlineStr">
        <is>
          <t>未参评好</t>
        </is>
      </c>
      <c r="B50" t="inlineStr">
        <is>
          <t>是</t>
        </is>
      </c>
      <c r="C50" s="53" t="n">
        <v>46215.00193287037</v>
      </c>
      <c r="D50" t="inlineStr">
        <is>
          <t>否</t>
        </is>
      </c>
      <c r="E50" s="53" t="n">
        <v>46214.66859953704</v>
      </c>
      <c r="F50" s="54">
        <f>(NOW()-E50)*24</f>
        <v/>
      </c>
      <c r="G50" t="inlineStr">
        <is>
          <t>13501429187</t>
        </is>
      </c>
      <c r="H50" t="inlineStr">
        <is>
          <t>2026-07-11 14:02:47</t>
        </is>
      </c>
      <c r="I50" t="inlineStr">
        <is>
          <t>潮州市湘桥区凤新街道陈桥网格永安路陈桥村</t>
        </is>
      </c>
      <c r="J50" t="inlineStr">
        <is>
          <t>谢梓湘</t>
        </is>
      </c>
      <c r="K50" t="inlineStr">
        <is>
          <t>瓷都枫溪工作站</t>
        </is>
      </c>
      <c r="L50" t="inlineStr">
        <is>
          <t>市区</t>
        </is>
      </c>
      <c r="M50" t="inlineStr">
        <is>
          <t>20260711090856X136882612</t>
        </is>
      </c>
      <c r="N50" t="inlineStr">
        <is>
          <t>CMCC-CZ-TSCLX-20260711-001040</t>
        </is>
      </c>
      <c r="O50" t="inlineStr">
        <is>
          <t>潮州</t>
        </is>
      </c>
      <c r="P50" t="inlineStr">
        <is>
          <t>湘桥区</t>
        </is>
      </c>
      <c r="Q50">
        <f>IF(AND(A50&lt;&gt;"已参评好",F50&gt;=5),"超5小时未参评",IF(F50&gt;=7,"超7小时未参评",IF(F50&gt;=8,"超时未参评","")))</f>
        <v/>
      </c>
      <c r="R50" t="inlineStr">
        <is>
          <t>用户不配合</t>
        </is>
      </c>
    </row>
    <row r="51" ht="68" customHeight="1" s="1">
      <c r="A51" t="inlineStr">
        <is>
          <t>未参评好</t>
        </is>
      </c>
      <c r="B51" t="inlineStr">
        <is>
          <t>是</t>
        </is>
      </c>
      <c r="C51" s="53" t="n">
        <v>46214.93729166667</v>
      </c>
      <c r="D51" t="inlineStr">
        <is>
          <t>否</t>
        </is>
      </c>
      <c r="E51" s="53" t="n">
        <v>46214.60395833333</v>
      </c>
      <c r="F51" s="54">
        <f>(NOW()-E51)*24</f>
        <v/>
      </c>
      <c r="G51" t="inlineStr">
        <is>
          <t>13727903718</t>
        </is>
      </c>
      <c r="H51" t="inlineStr">
        <is>
          <t>2026-07-11 12:29:42</t>
        </is>
      </c>
      <c r="I51" t="inlineStr">
        <is>
          <t>潮州市潮安区庵埠镇庵北网格金里路潮安碧桂园</t>
        </is>
      </c>
      <c r="J51" t="inlineStr">
        <is>
          <t>陈有鑫</t>
        </is>
      </c>
      <c r="K51" t="inlineStr">
        <is>
          <t>潮安城区工作站</t>
        </is>
      </c>
      <c r="L51" t="inlineStr">
        <is>
          <t>潮安</t>
        </is>
      </c>
      <c r="M51" t="inlineStr">
        <is>
          <t>20260711092042X842112258</t>
        </is>
      </c>
      <c r="N51" t="inlineStr">
        <is>
          <t>CMCC-CZ-TSCLX-20260711-000073</t>
        </is>
      </c>
      <c r="O51" t="inlineStr">
        <is>
          <t>潮州</t>
        </is>
      </c>
      <c r="P51" t="inlineStr">
        <is>
          <t>潮安区</t>
        </is>
      </c>
      <c r="Q51">
        <f>IF(AND(A51&lt;&gt;"已参评好",F51&gt;=5),"超5小时未参评",IF(F51&gt;=7,"超7小时未参评",IF(F51&gt;=8,"超时未参评","")))</f>
        <v/>
      </c>
      <c r="R51" t="inlineStr">
        <is>
          <t>13727903718用户老女人，敏感用户。被拉黑了几次</t>
        </is>
      </c>
    </row>
    <row r="52" ht="68" customHeight="1" s="1">
      <c r="A52" t="inlineStr">
        <is>
          <t>已参评好</t>
        </is>
      </c>
      <c r="B52" t="inlineStr">
        <is>
          <t>是</t>
        </is>
      </c>
      <c r="C52" s="53" t="n">
        <v>46214.90578703704</v>
      </c>
      <c r="D52" t="inlineStr">
        <is>
          <t>是</t>
        </is>
      </c>
      <c r="E52" s="53" t="n">
        <v>46214.5724537037</v>
      </c>
      <c r="F52" s="54">
        <f>(NOW()-E52)*24</f>
        <v/>
      </c>
      <c r="G52" t="inlineStr">
        <is>
          <t>15218564567</t>
        </is>
      </c>
      <c r="H52" t="inlineStr">
        <is>
          <t>2026-07-11 11:44:20</t>
        </is>
      </c>
      <c r="I52" t="inlineStr">
        <is>
          <t>潮州市饶平县大埕镇大埕网格X081县道上东村</t>
        </is>
      </c>
      <c r="J52" t="inlineStr">
        <is>
          <t>周少杰</t>
        </is>
      </c>
      <c r="K52" t="inlineStr">
        <is>
          <t>东界三镇工作站</t>
        </is>
      </c>
      <c r="L52" t="inlineStr">
        <is>
          <t>饶平</t>
        </is>
      </c>
      <c r="M52" t="inlineStr">
        <is>
          <t>20260711093421X661040490</t>
        </is>
      </c>
      <c r="N52" t="inlineStr">
        <is>
          <t>CMCC-CZ-TSCLX-20260711-000260</t>
        </is>
      </c>
      <c r="O52" t="inlineStr">
        <is>
          <t>潮州</t>
        </is>
      </c>
      <c r="P52" t="inlineStr">
        <is>
          <t>饶平县</t>
        </is>
      </c>
      <c r="Q52">
        <f>IF(AND(A52&lt;&gt;"已参评好",F52&gt;=5),"超5小时未参评",IF(F52&gt;=7,"超7小时未参评",IF(F52&gt;=8,"超时未参评","")))</f>
        <v/>
      </c>
      <c r="R52" t="inlineStr">
        <is>
          <t>已参评</t>
        </is>
      </c>
    </row>
    <row r="53" ht="68" customHeight="1" s="1">
      <c r="A53" t="inlineStr">
        <is>
          <t>已参评好</t>
        </is>
      </c>
      <c r="B53" t="inlineStr">
        <is>
          <t>是</t>
        </is>
      </c>
      <c r="C53" s="53" t="n">
        <v>46214.87333333334</v>
      </c>
      <c r="D53" t="inlineStr">
        <is>
          <t>是</t>
        </is>
      </c>
      <c r="E53" s="53" t="n">
        <v>46214.54</v>
      </c>
      <c r="F53" s="54">
        <f>(NOW()-E53)*24</f>
        <v/>
      </c>
      <c r="G53" t="inlineStr">
        <is>
          <t>13829062775</t>
        </is>
      </c>
      <c r="H53" t="inlineStr">
        <is>
          <t>2026-07-11 10:57:36</t>
        </is>
      </c>
      <c r="I53" t="inlineStr">
        <is>
          <t>潮州市湘桥区磷溪镇磷溪溪口网格磷溪大道溪口三村</t>
        </is>
      </c>
      <c r="J53" t="inlineStr">
        <is>
          <t>刘广锋</t>
        </is>
      </c>
      <c r="K53" t="inlineStr">
        <is>
          <t>磷官铁工作站</t>
        </is>
      </c>
      <c r="L53" t="inlineStr">
        <is>
          <t>市区</t>
        </is>
      </c>
      <c r="M53" t="inlineStr">
        <is>
          <t>20260711093811X891335226</t>
        </is>
      </c>
      <c r="N53" t="inlineStr">
        <is>
          <t>CMCC-CZ-TSCLX-20260711-003085</t>
        </is>
      </c>
      <c r="O53" t="inlineStr">
        <is>
          <t>潮州</t>
        </is>
      </c>
      <c r="P53" t="inlineStr">
        <is>
          <t>湘桥区</t>
        </is>
      </c>
      <c r="Q53">
        <f>IF(AND(A53&lt;&gt;"已参评好",F53&gt;=5),"超5小时未参评",IF(F53&gt;=7,"超7小时未参评",IF(F53&gt;=8,"超时未参评","")))</f>
        <v/>
      </c>
      <c r="R53" t="inlineStr">
        <is>
          <t>已参评</t>
        </is>
      </c>
    </row>
    <row r="54" ht="68" customHeight="1" s="1">
      <c r="B54" t="inlineStr">
        <is>
          <t>是</t>
        </is>
      </c>
      <c r="C54" s="53" t="n">
        <v>46215.02923611111</v>
      </c>
      <c r="D54" t="inlineStr">
        <is>
          <t>否</t>
        </is>
      </c>
      <c r="E54" s="53" t="n">
        <v>46214.69590277778</v>
      </c>
      <c r="F54" s="54">
        <f>(NOW()-E54)*24</f>
        <v/>
      </c>
      <c r="G54" t="inlineStr">
        <is>
          <t>15976380403</t>
        </is>
      </c>
      <c r="H54" t="inlineStr">
        <is>
          <t>2026-07-11 14:42:06</t>
        </is>
      </c>
      <c r="I54" t="inlineStr">
        <is>
          <t>潮州市饶平县饶洋镇网格334省道石北片区</t>
        </is>
      </c>
      <c r="J54" t="inlineStr">
        <is>
          <t>詹朝鸿</t>
        </is>
      </c>
      <c r="K54" t="inlineStr">
        <is>
          <t>饶平北片工作站</t>
        </is>
      </c>
      <c r="L54" t="inlineStr">
        <is>
          <t>饶平</t>
        </is>
      </c>
      <c r="M54" t="inlineStr">
        <is>
          <t>20260711094039X390951260</t>
        </is>
      </c>
      <c r="N54" t="inlineStr">
        <is>
          <t>CMCC-CZ-TSCLX-20260711-000273</t>
        </is>
      </c>
      <c r="O54" t="inlineStr">
        <is>
          <t>潮州</t>
        </is>
      </c>
      <c r="P54" t="inlineStr">
        <is>
          <t>饶平县</t>
        </is>
      </c>
      <c r="Q54">
        <f>IF(AND(A54&lt;&gt;"已参评好",F54&gt;=5),"超5小时未参评",IF(F54&gt;=7,"超7小时未参评",IF(F54&gt;=8,"超时未参评","")))</f>
        <v/>
      </c>
      <c r="R54" t="inlineStr"/>
    </row>
    <row r="55" ht="68" customHeight="1" s="1">
      <c r="A55" t="inlineStr">
        <is>
          <t>已参评好</t>
        </is>
      </c>
      <c r="B55" t="inlineStr">
        <is>
          <t>是</t>
        </is>
      </c>
      <c r="C55" s="53" t="n">
        <v>46215.00700231481</v>
      </c>
      <c r="D55" t="inlineStr">
        <is>
          <t>否</t>
        </is>
      </c>
      <c r="E55" s="53" t="n">
        <v>46214.67366898148</v>
      </c>
      <c r="F55" s="54">
        <f>(NOW()-E55)*24</f>
        <v/>
      </c>
      <c r="G55" t="inlineStr">
        <is>
          <t>18218203971</t>
        </is>
      </c>
      <c r="H55" t="inlineStr">
        <is>
          <t>2026-07-11 14:10:05</t>
        </is>
      </c>
      <c r="I55" t="inlineStr">
        <is>
          <t>潮州市湘桥区凤新街道北关网格春荣路桂花园</t>
        </is>
      </c>
      <c r="J55" t="inlineStr">
        <is>
          <t>周创镔</t>
        </is>
      </c>
      <c r="K55" t="inlineStr">
        <is>
          <t>市区城北工作站</t>
        </is>
      </c>
      <c r="L55" t="inlineStr">
        <is>
          <t>市区</t>
        </is>
      </c>
      <c r="M55" t="inlineStr">
        <is>
          <t>20260711094232X152770983</t>
        </is>
      </c>
      <c r="N55" t="inlineStr">
        <is>
          <t>CMCC-CZ-TSCLX-20260711-004280</t>
        </is>
      </c>
      <c r="O55" t="inlineStr">
        <is>
          <t>潮州</t>
        </is>
      </c>
      <c r="P55" t="inlineStr">
        <is>
          <t>湘桥区</t>
        </is>
      </c>
      <c r="Q55">
        <f>IF(AND(A55&lt;&gt;"已参评好",F55&gt;=5),"超5小时未参评",IF(F55&gt;=7,"超7小时未参评",IF(F55&gt;=8,"超时未参评","")))</f>
        <v/>
      </c>
      <c r="R55" t="inlineStr">
        <is>
          <t>已参评好</t>
        </is>
      </c>
    </row>
    <row r="56" ht="68" customHeight="1" s="1">
      <c r="A56" t="inlineStr">
        <is>
          <t>已参评好</t>
        </is>
      </c>
      <c r="B56" t="inlineStr">
        <is>
          <t>是</t>
        </is>
      </c>
      <c r="C56" s="53" t="n">
        <v>46215.00594907408</v>
      </c>
      <c r="D56" t="inlineStr">
        <is>
          <t>否</t>
        </is>
      </c>
      <c r="E56" s="53" t="n">
        <v>46214.67261574074</v>
      </c>
      <c r="F56" s="54">
        <f>(NOW()-E56)*24</f>
        <v/>
      </c>
      <c r="G56" t="inlineStr">
        <is>
          <t>13553788410</t>
        </is>
      </c>
      <c r="H56" t="inlineStr">
        <is>
          <t>2026-07-11 14:08:34</t>
        </is>
      </c>
      <c r="I56" t="inlineStr">
        <is>
          <t>潮州市湘桥区意溪镇坝街网格意东一路九郎山</t>
        </is>
      </c>
      <c r="J56" t="inlineStr">
        <is>
          <t>陈少煌</t>
        </is>
      </c>
      <c r="K56" t="inlineStr">
        <is>
          <t>韩江新城工作站</t>
        </is>
      </c>
      <c r="L56" t="inlineStr">
        <is>
          <t>市区</t>
        </is>
      </c>
      <c r="M56" t="inlineStr">
        <is>
          <t>20260711094939X579540872</t>
        </is>
      </c>
      <c r="N56" t="inlineStr">
        <is>
          <t>CMCC-CZ-TSCLX-20260711-005989</t>
        </is>
      </c>
      <c r="O56" t="inlineStr">
        <is>
          <t>潮州</t>
        </is>
      </c>
      <c r="P56" t="inlineStr">
        <is>
          <t>湘桥区</t>
        </is>
      </c>
      <c r="Q56">
        <f>IF(AND(A56&lt;&gt;"已参评好",F56&gt;=5),"超5小时未参评",IF(F56&gt;=7,"超7小时未参评",IF(F56&gt;=8,"超时未参评","")))</f>
        <v/>
      </c>
      <c r="R56" t="inlineStr">
        <is>
          <t>已参评</t>
        </is>
      </c>
    </row>
    <row r="57" ht="68" customHeight="1" s="1">
      <c r="A57" t="inlineStr">
        <is>
          <t>已参评好</t>
        </is>
      </c>
      <c r="B57" t="inlineStr">
        <is>
          <t>是</t>
        </is>
      </c>
      <c r="C57" s="53" t="n">
        <v>46215.01305555556</v>
      </c>
      <c r="D57" t="inlineStr">
        <is>
          <t>否</t>
        </is>
      </c>
      <c r="E57" s="53" t="n">
        <v>46214.67972222222</v>
      </c>
      <c r="F57" s="54">
        <f>(NOW()-E57)*24</f>
        <v/>
      </c>
      <c r="G57" t="inlineStr">
        <is>
          <t>15976345175</t>
        </is>
      </c>
      <c r="H57" t="inlineStr">
        <is>
          <t>2026-07-11 14:18:48</t>
        </is>
      </c>
      <c r="I57" t="inlineStr">
        <is>
          <t>潮州市湘桥区凤新街道北关网格春荣路莲花园</t>
        </is>
      </c>
      <c r="J57" t="inlineStr">
        <is>
          <t>周创镔</t>
        </is>
      </c>
      <c r="K57" t="inlineStr">
        <is>
          <t>市区城北工作站</t>
        </is>
      </c>
      <c r="L57" t="inlineStr">
        <is>
          <t>市区</t>
        </is>
      </c>
      <c r="M57" t="inlineStr">
        <is>
          <t>20260711095925X165747788</t>
        </is>
      </c>
      <c r="N57" t="inlineStr">
        <is>
          <t>CMCC-CZ-TSCLX-20260711-005316</t>
        </is>
      </c>
      <c r="O57" t="inlineStr">
        <is>
          <t>潮州</t>
        </is>
      </c>
      <c r="P57" t="inlineStr">
        <is>
          <t>湘桥区</t>
        </is>
      </c>
      <c r="Q57">
        <f>IF(AND(A57&lt;&gt;"已参评好",F57&gt;=5),"超5小时未参评",IF(F57&gt;=7,"超7小时未参评",IF(F57&gt;=8,"超时未参评","")))</f>
        <v/>
      </c>
      <c r="R57" t="inlineStr">
        <is>
          <t>已参评好</t>
        </is>
      </c>
    </row>
    <row r="58" ht="68" customHeight="1" s="1">
      <c r="A58" t="inlineStr">
        <is>
          <t>未参评好</t>
        </is>
      </c>
      <c r="B58" t="inlineStr">
        <is>
          <t>是</t>
        </is>
      </c>
      <c r="C58" s="53" t="n">
        <v>46215.00565972222</v>
      </c>
      <c r="D58" t="inlineStr">
        <is>
          <t>否</t>
        </is>
      </c>
      <c r="E58" s="53" t="n">
        <v>46214.67232638889</v>
      </c>
      <c r="F58" s="54">
        <f>(NOW()-E58)*24</f>
        <v/>
      </c>
      <c r="G58" t="inlineStr">
        <is>
          <t>15919574015</t>
        </is>
      </c>
      <c r="H58" t="inlineStr">
        <is>
          <t>2026-07-11 14:08:09</t>
        </is>
      </c>
      <c r="I58" t="inlineStr">
        <is>
          <t>潮州市饶平县浮山镇浮山网格荔林路荔林村</t>
        </is>
      </c>
      <c r="J58" t="inlineStr">
        <is>
          <t>王俊旭</t>
        </is>
      </c>
      <c r="K58" t="inlineStr">
        <is>
          <t>饶平中片工作站</t>
        </is>
      </c>
      <c r="L58" t="inlineStr">
        <is>
          <t>饶平</t>
        </is>
      </c>
      <c r="M58" t="inlineStr">
        <is>
          <t>20260711100156X316129951</t>
        </is>
      </c>
      <c r="N58" t="inlineStr">
        <is>
          <t>CMCC-CZ-TSCLX-20260711-004746</t>
        </is>
      </c>
      <c r="O58" t="inlineStr">
        <is>
          <t>潮州</t>
        </is>
      </c>
      <c r="P58" t="inlineStr">
        <is>
          <t>饶平县</t>
        </is>
      </c>
      <c r="Q58">
        <f>IF(AND(A58&lt;&gt;"已参评好",F58&gt;=5),"超5小时未参评",IF(F58&gt;=7,"超7小时未参评",IF(F58&gt;=8,"超时未参评","")))</f>
        <v/>
      </c>
      <c r="R58" t="inlineStr">
        <is>
          <t>老人不会参评</t>
        </is>
      </c>
    </row>
    <row r="59" ht="68" customHeight="1" s="1">
      <c r="A59" t="inlineStr">
        <is>
          <t>已参评好</t>
        </is>
      </c>
      <c r="B59" t="inlineStr">
        <is>
          <t>是</t>
        </is>
      </c>
      <c r="C59" s="53" t="n">
        <v>46214.84836805556</v>
      </c>
      <c r="D59" t="inlineStr">
        <is>
          <t>是</t>
        </is>
      </c>
      <c r="E59" s="53" t="n">
        <v>46214.51503472222</v>
      </c>
      <c r="F59" s="54">
        <f>(NOW()-E59)*24</f>
        <v/>
      </c>
      <c r="G59" t="inlineStr">
        <is>
          <t>17876315900</t>
        </is>
      </c>
      <c r="H59" t="inlineStr">
        <is>
          <t>2026-07-11 10:21:39</t>
        </is>
      </c>
      <c r="I59" t="inlineStr">
        <is>
          <t>潮州市饶平县钱东镇河南网格大众巷港墘村</t>
        </is>
      </c>
      <c r="J59" t="inlineStr">
        <is>
          <t>余俊生</t>
        </is>
      </c>
      <c r="K59" t="inlineStr">
        <is>
          <t>饶平城区工作站</t>
        </is>
      </c>
      <c r="L59" t="inlineStr">
        <is>
          <t>饶平</t>
        </is>
      </c>
      <c r="M59" t="inlineStr">
        <is>
          <t>20260711100603X563566727</t>
        </is>
      </c>
      <c r="N59" t="inlineStr">
        <is>
          <t>CMCC-CZ-TSCLX-20260711-000575</t>
        </is>
      </c>
      <c r="O59" t="inlineStr">
        <is>
          <t>潮州</t>
        </is>
      </c>
      <c r="P59" t="inlineStr">
        <is>
          <t>饶平县</t>
        </is>
      </c>
      <c r="Q59">
        <f>IF(AND(A59&lt;&gt;"已参评好",F59&gt;=5),"超5小时未参评",IF(F59&gt;=7,"超7小时未参评",IF(F59&gt;=8,"超时未参评","")))</f>
        <v/>
      </c>
      <c r="R59" t="inlineStr">
        <is>
          <t>已参评</t>
        </is>
      </c>
    </row>
    <row r="60" ht="68" customHeight="1" s="1">
      <c r="A60" t="inlineStr">
        <is>
          <t>未参评好</t>
        </is>
      </c>
      <c r="B60" t="inlineStr">
        <is>
          <t>是</t>
        </is>
      </c>
      <c r="C60" s="53" t="n">
        <v>46215.02068287037</v>
      </c>
      <c r="D60" t="inlineStr">
        <is>
          <t>否</t>
        </is>
      </c>
      <c r="E60" s="53" t="n">
        <v>46214.68734953704</v>
      </c>
      <c r="F60" s="54">
        <f>(NOW()-E60)*24</f>
        <v/>
      </c>
      <c r="G60" t="inlineStr">
        <is>
          <t>13413782665</t>
        </is>
      </c>
      <c r="H60" t="inlineStr">
        <is>
          <t>2026-07-11 14:29:47</t>
        </is>
      </c>
      <c r="I60" t="inlineStr">
        <is>
          <t>潮州市潮安区沙溪镇沙溪西网格镜鸿路沙二商业街</t>
        </is>
      </c>
      <c r="J60" t="inlineStr">
        <is>
          <t>孙锦福</t>
        </is>
      </c>
      <c r="K60" t="inlineStr">
        <is>
          <t>高铁三镇工作站</t>
        </is>
      </c>
      <c r="L60" t="inlineStr">
        <is>
          <t>潮安</t>
        </is>
      </c>
      <c r="M60" t="inlineStr">
        <is>
          <t>20260711100558X558134986</t>
        </is>
      </c>
      <c r="N60" t="inlineStr">
        <is>
          <t>CMCC-CZ-TSCLX-20260711-007843</t>
        </is>
      </c>
      <c r="O60" t="inlineStr">
        <is>
          <t>潮州</t>
        </is>
      </c>
      <c r="P60" t="inlineStr">
        <is>
          <t>潮安区</t>
        </is>
      </c>
      <c r="Q60">
        <f>IF(AND(A60&lt;&gt;"已参评好",F60&gt;=5),"超5小时未参评",IF(F60&gt;=7,"超7小时未参评",IF(F60&gt;=8,"超时未参评","")))</f>
        <v/>
      </c>
      <c r="R60" t="inlineStr">
        <is>
          <t>用户还没收到短信</t>
        </is>
      </c>
    </row>
    <row r="61" ht="68" customHeight="1" s="1">
      <c r="B61" t="inlineStr">
        <is>
          <t>是</t>
        </is>
      </c>
      <c r="C61" s="53" t="n">
        <v>46215.03224537037</v>
      </c>
      <c r="D61" t="inlineStr">
        <is>
          <t>否</t>
        </is>
      </c>
      <c r="E61" s="53" t="n">
        <v>46214.69891203703</v>
      </c>
      <c r="F61" s="54">
        <f>(NOW()-E61)*24</f>
        <v/>
      </c>
      <c r="G61" t="inlineStr">
        <is>
          <t>13670728050</t>
        </is>
      </c>
      <c r="H61" t="inlineStr">
        <is>
          <t>2026-07-11 14:46:26</t>
        </is>
      </c>
      <c r="I61" t="inlineStr">
        <is>
          <t>潮州市湘桥区凤新街道陈桥网格永安路陈桥村</t>
        </is>
      </c>
      <c r="J61" t="inlineStr">
        <is>
          <t>王伟雄</t>
        </is>
      </c>
      <c r="K61" t="inlineStr">
        <is>
          <t>市区城北工作站</t>
        </is>
      </c>
      <c r="L61" t="inlineStr">
        <is>
          <t>市区</t>
        </is>
      </c>
      <c r="M61" t="inlineStr">
        <is>
          <t>20260711102731X851145354</t>
        </is>
      </c>
      <c r="N61" t="inlineStr">
        <is>
          <t>CMCC-CZ-TSCLX-20260711-006950</t>
        </is>
      </c>
      <c r="O61" t="inlineStr">
        <is>
          <t>潮州</t>
        </is>
      </c>
      <c r="P61" t="inlineStr">
        <is>
          <t>湘桥区</t>
        </is>
      </c>
      <c r="Q61">
        <f>IF(AND(A61&lt;&gt;"已参评好",F61&gt;=5),"超5小时未参评",IF(F61&gt;=7,"超7小时未参评",IF(F61&gt;=8,"超时未参评","")))</f>
        <v/>
      </c>
      <c r="R61" t="inlineStr"/>
    </row>
    <row r="62" ht="68" customHeight="1" s="1">
      <c r="B62" t="inlineStr">
        <is>
          <t>是</t>
        </is>
      </c>
      <c r="C62" s="53" t="n">
        <v>46214.91113425926</v>
      </c>
      <c r="D62" t="inlineStr">
        <is>
          <t>是</t>
        </is>
      </c>
      <c r="E62" s="53" t="n">
        <v>46214.57780092592</v>
      </c>
      <c r="F62" s="54">
        <f>(NOW()-E62)*24</f>
        <v/>
      </c>
      <c r="G62" t="inlineStr">
        <is>
          <t>15322706645</t>
        </is>
      </c>
      <c r="H62" t="inlineStr">
        <is>
          <t>2026-07-11 11:52:02</t>
        </is>
      </c>
      <c r="I62" t="inlineStr">
        <is>
          <t>潮州市湘桥区城西街道春光网格绿榕路春光景山村</t>
        </is>
      </c>
      <c r="J62" t="inlineStr">
        <is>
          <t>曹贤伟</t>
        </is>
      </c>
      <c r="K62" t="inlineStr">
        <is>
          <t>市区城北工作站</t>
        </is>
      </c>
      <c r="L62" t="inlineStr">
        <is>
          <t>市区</t>
        </is>
      </c>
      <c r="M62" t="inlineStr">
        <is>
          <t>20260711104208X728709407</t>
        </is>
      </c>
      <c r="N62" t="inlineStr">
        <is>
          <t>CMCC-CZ-TSCLX-20260711-003543</t>
        </is>
      </c>
      <c r="O62" t="inlineStr">
        <is>
          <t>潮州</t>
        </is>
      </c>
      <c r="P62" t="inlineStr">
        <is>
          <t>湘桥区</t>
        </is>
      </c>
      <c r="Q62">
        <f>IF(AND(A62&lt;&gt;"已参评好",F62&gt;=5),"超5小时未参评",IF(F62&gt;=7,"超7小时未参评",IF(F62&gt;=8,"超时未参评","")))</f>
        <v/>
      </c>
      <c r="R62" t="inlineStr"/>
    </row>
    <row r="63" ht="68" customHeight="1" s="1">
      <c r="A63" t="inlineStr">
        <is>
          <t>已参评好</t>
        </is>
      </c>
      <c r="B63" t="inlineStr">
        <is>
          <t>是</t>
        </is>
      </c>
      <c r="C63" s="53" t="n">
        <v>46214.99833333334</v>
      </c>
      <c r="D63" t="inlineStr">
        <is>
          <t>否</t>
        </is>
      </c>
      <c r="E63" s="53" t="n">
        <v>46214.665</v>
      </c>
      <c r="F63" s="54">
        <f>(NOW()-E63)*24</f>
        <v/>
      </c>
      <c r="G63" t="inlineStr">
        <is>
          <t>13539392531</t>
        </is>
      </c>
      <c r="H63" t="inlineStr">
        <is>
          <t>2026-07-11 13:57:36</t>
        </is>
      </c>
      <c r="I63" t="inlineStr">
        <is>
          <t>潮州市湘桥区意溪镇意溪网格意东三路华侨城纯水岸</t>
        </is>
      </c>
      <c r="J63" t="inlineStr">
        <is>
          <t>谢梓湘</t>
        </is>
      </c>
      <c r="K63" t="inlineStr">
        <is>
          <t>瓷都枫溪工作站</t>
        </is>
      </c>
      <c r="L63" t="inlineStr">
        <is>
          <t>市区</t>
        </is>
      </c>
      <c r="M63" t="inlineStr">
        <is>
          <t>20260711104315X795949545</t>
        </is>
      </c>
      <c r="N63" t="inlineStr">
        <is>
          <t>CMCC-CZ-TSCLX-20260711-007908</t>
        </is>
      </c>
      <c r="O63" t="inlineStr">
        <is>
          <t>潮州</t>
        </is>
      </c>
      <c r="P63" t="inlineStr">
        <is>
          <t>湘桥区</t>
        </is>
      </c>
      <c r="Q63">
        <f>IF(AND(A63&lt;&gt;"已参评好",F63&gt;=5),"超5小时未参评",IF(F63&gt;=7,"超7小时未参评",IF(F63&gt;=8,"超时未参评","")))</f>
        <v/>
      </c>
      <c r="R63" t="inlineStr">
        <is>
          <t>已参评</t>
        </is>
      </c>
    </row>
    <row r="64" ht="68" customHeight="1" s="1">
      <c r="A64" t="inlineStr">
        <is>
          <t>已参评好</t>
        </is>
      </c>
      <c r="B64" t="inlineStr">
        <is>
          <t>是</t>
        </is>
      </c>
      <c r="C64" s="53" t="n">
        <v>46215.00283564815</v>
      </c>
      <c r="D64" t="inlineStr">
        <is>
          <t>否</t>
        </is>
      </c>
      <c r="E64" s="53" t="n">
        <v>46214.66950231481</v>
      </c>
      <c r="F64" s="54">
        <f>(NOW()-E64)*24</f>
        <v/>
      </c>
      <c r="G64" t="inlineStr">
        <is>
          <t>15907685628</t>
        </is>
      </c>
      <c r="H64" t="inlineStr">
        <is>
          <t>2026-07-11 14:04:05</t>
        </is>
      </c>
      <c r="I64" t="inlineStr">
        <is>
          <t>潮州市饶平县黄冈镇河北网格环城北路盛发家居建材城【可装2000M】</t>
        </is>
      </c>
      <c r="J64" t="inlineStr">
        <is>
          <t>林葵</t>
        </is>
      </c>
      <c r="K64" t="inlineStr">
        <is>
          <t>饶平城区工作站</t>
        </is>
      </c>
      <c r="L64" t="inlineStr">
        <is>
          <t>饶平</t>
        </is>
      </c>
      <c r="M64" t="inlineStr">
        <is>
          <t>20260711084407X647634491</t>
        </is>
      </c>
      <c r="N64" t="inlineStr">
        <is>
          <t>CMCC-CZ-TSCLX-20260711-009019</t>
        </is>
      </c>
      <c r="O64" t="inlineStr">
        <is>
          <t>潮州</t>
        </is>
      </c>
      <c r="P64" t="inlineStr">
        <is>
          <t>饶平县</t>
        </is>
      </c>
      <c r="Q64">
        <f>IF(AND(A64&lt;&gt;"已参评好",F64&gt;=5),"超5小时未参评",IF(F64&gt;=7,"超7小时未参评",IF(F64&gt;=8,"超时未参评","")))</f>
        <v/>
      </c>
      <c r="R64" t="inlineStr">
        <is>
          <t>已参评</t>
        </is>
      </c>
    </row>
    <row r="65" ht="68" customHeight="1" s="1">
      <c r="B65" t="inlineStr">
        <is>
          <t>是</t>
        </is>
      </c>
      <c r="C65" s="53" t="n">
        <v>46215.00275462963</v>
      </c>
      <c r="D65" t="inlineStr">
        <is>
          <t>否</t>
        </is>
      </c>
      <c r="E65" s="53" t="n">
        <v>46214.6694212963</v>
      </c>
      <c r="F65" s="54">
        <f>(NOW()-E65)*24</f>
        <v/>
      </c>
      <c r="G65" t="inlineStr">
        <is>
          <t>13539374565</t>
        </is>
      </c>
      <c r="H65" t="inlineStr">
        <is>
          <t>2026-07-11 14:03:58</t>
        </is>
      </c>
      <c r="I65" t="inlineStr">
        <is>
          <t>潮州市湘桥区凤新街道外环北网格潮州大道东埔村</t>
        </is>
      </c>
      <c r="J65" t="inlineStr">
        <is>
          <t>陈宏章</t>
        </is>
      </c>
      <c r="K65" t="inlineStr">
        <is>
          <t>市区城北工作站</t>
        </is>
      </c>
      <c r="L65" t="inlineStr">
        <is>
          <t>市区</t>
        </is>
      </c>
      <c r="M65" t="inlineStr">
        <is>
          <t>20260711104928X168098789</t>
        </is>
      </c>
      <c r="N65" t="inlineStr">
        <is>
          <t>CMCC-CZ-TSCLX-20260711-002356</t>
        </is>
      </c>
      <c r="O65" t="inlineStr">
        <is>
          <t>潮州</t>
        </is>
      </c>
      <c r="P65" t="inlineStr">
        <is>
          <t>湘桥区</t>
        </is>
      </c>
      <c r="Q65">
        <f>IF(AND(A65&lt;&gt;"已参评好",F65&gt;=5),"超5小时未参评",IF(F65&gt;=7,"超7小时未参评",IF(F65&gt;=8,"超时未参评","")))</f>
        <v/>
      </c>
      <c r="R65" t="inlineStr"/>
    </row>
    <row r="66" ht="68" customHeight="1" s="1">
      <c r="A66" t="inlineStr">
        <is>
          <t>未参评好</t>
        </is>
      </c>
      <c r="B66" t="inlineStr">
        <is>
          <t>是</t>
        </is>
      </c>
      <c r="C66" s="53" t="n">
        <v>46214.89555555556</v>
      </c>
      <c r="D66" t="inlineStr">
        <is>
          <t>是</t>
        </is>
      </c>
      <c r="E66" s="53" t="n">
        <v>46214.56222222222</v>
      </c>
      <c r="F66" s="54">
        <f>(NOW()-E66)*24</f>
        <v/>
      </c>
      <c r="G66" t="inlineStr">
        <is>
          <t>15107688550</t>
        </is>
      </c>
      <c r="H66" t="inlineStr">
        <is>
          <t>2026-07-11 11:29:36</t>
        </is>
      </c>
      <c r="I66" t="inlineStr">
        <is>
          <t>潮州市饶平县黄冈镇中心网格X087县道碧桂园</t>
        </is>
      </c>
      <c r="J66" t="inlineStr">
        <is>
          <t>郑汉钦</t>
        </is>
      </c>
      <c r="K66" t="inlineStr">
        <is>
          <t>饶平城区工作站</t>
        </is>
      </c>
      <c r="L66" t="inlineStr">
        <is>
          <t>饶平</t>
        </is>
      </c>
      <c r="M66" t="inlineStr">
        <is>
          <t>20260711105133X293307696</t>
        </is>
      </c>
      <c r="N66" t="inlineStr">
        <is>
          <t>CMCC-CZ-TSCLX-20260711-004550</t>
        </is>
      </c>
      <c r="O66" t="inlineStr">
        <is>
          <t>潮州</t>
        </is>
      </c>
      <c r="P66" t="inlineStr">
        <is>
          <t>饶平县</t>
        </is>
      </c>
      <c r="Q66">
        <f>IF(AND(A66&lt;&gt;"已参评好",F66&gt;=5),"超5小时未参评",IF(F66&gt;=7,"超7小时未参评",IF(F66&gt;=8,"超时未参评","")))</f>
        <v/>
      </c>
      <c r="R66" t="inlineStr">
        <is>
          <t>未收到信息</t>
        </is>
      </c>
    </row>
    <row r="67" ht="68" customHeight="1" s="1">
      <c r="A67" t="inlineStr">
        <is>
          <t>已参评好</t>
        </is>
      </c>
      <c r="B67" t="inlineStr">
        <is>
          <t>是</t>
        </is>
      </c>
      <c r="C67" s="53" t="n">
        <v>46215.0127662037</v>
      </c>
      <c r="D67" t="inlineStr">
        <is>
          <t>否</t>
        </is>
      </c>
      <c r="E67" s="53" t="n">
        <v>46214.67943287037</v>
      </c>
      <c r="F67" s="54">
        <f>(NOW()-E67)*24</f>
        <v/>
      </c>
      <c r="G67" t="inlineStr">
        <is>
          <t>15919546863</t>
        </is>
      </c>
      <c r="H67" t="inlineStr">
        <is>
          <t>2026-07-11 14:18:23</t>
        </is>
      </c>
      <c r="I67" t="inlineStr">
        <is>
          <t>潮州市潮安区凤塘镇凤塘东网格凤南路南陇赖厝村</t>
        </is>
      </c>
      <c r="J67" t="inlineStr">
        <is>
          <t>苏枫</t>
        </is>
      </c>
      <c r="K67" t="inlineStr">
        <is>
          <t>浮洋网格</t>
        </is>
      </c>
      <c r="L67" t="inlineStr">
        <is>
          <t>潮安</t>
        </is>
      </c>
      <c r="M67" t="inlineStr">
        <is>
          <t>20260711111833X913736661</t>
        </is>
      </c>
      <c r="N67" t="inlineStr">
        <is>
          <t>CMCC-CZ-TSCLX-20260711-011621</t>
        </is>
      </c>
      <c r="O67" t="inlineStr">
        <is>
          <t>潮州</t>
        </is>
      </c>
      <c r="P67" t="inlineStr">
        <is>
          <t>潮安区</t>
        </is>
      </c>
      <c r="Q67">
        <f>IF(AND(A67&lt;&gt;"已参评好",F67&gt;=5),"超5小时未参评",IF(F67&gt;=7,"超7小时未参评",IF(F67&gt;=8,"超时未参评","")))</f>
        <v/>
      </c>
      <c r="R67" t="inlineStr">
        <is>
          <t>已参评好</t>
        </is>
      </c>
    </row>
    <row r="68" ht="68" customHeight="1" s="1">
      <c r="B68" t="inlineStr">
        <is>
          <t>是</t>
        </is>
      </c>
      <c r="C68" s="53" t="n">
        <v>46215.00295138889</v>
      </c>
      <c r="D68" t="inlineStr">
        <is>
          <t>否</t>
        </is>
      </c>
      <c r="E68" s="53" t="n">
        <v>46214.66961805556</v>
      </c>
      <c r="F68" s="54">
        <f>(NOW()-E68)*24</f>
        <v/>
      </c>
      <c r="G68" t="inlineStr">
        <is>
          <t>15919505235</t>
        </is>
      </c>
      <c r="H68" t="inlineStr">
        <is>
          <t>2026-07-11 14:04:15</t>
        </is>
      </c>
      <c r="I68" t="inlineStr">
        <is>
          <t>潮州市饶平县三饶镇一网格S222省道坪溪村食饭溪</t>
        </is>
      </c>
      <c r="J68" t="inlineStr">
        <is>
          <t>黄喜得</t>
        </is>
      </c>
      <c r="K68" t="inlineStr">
        <is>
          <t>饶平北片工作站</t>
        </is>
      </c>
      <c r="L68" t="inlineStr">
        <is>
          <t>饶平</t>
        </is>
      </c>
      <c r="M68" t="inlineStr">
        <is>
          <t>20260711113848X128172380</t>
        </is>
      </c>
      <c r="N68" t="inlineStr">
        <is>
          <t>CMCC-CZ-TSCLX-20260711-012020</t>
        </is>
      </c>
      <c r="O68" t="inlineStr">
        <is>
          <t>潮州</t>
        </is>
      </c>
      <c r="P68" t="inlineStr">
        <is>
          <t>饶平县</t>
        </is>
      </c>
      <c r="Q68">
        <f>IF(AND(A68&lt;&gt;"已参评好",F68&gt;=5),"超5小时未参评",IF(F68&gt;=7,"超7小时未参评",IF(F68&gt;=8,"超时未参评","")))</f>
        <v/>
      </c>
      <c r="R68" t="inlineStr"/>
    </row>
    <row r="69" ht="68" customHeight="1" s="1">
      <c r="A69" t="inlineStr">
        <is>
          <t>已参评好</t>
        </is>
      </c>
      <c r="B69" t="inlineStr">
        <is>
          <t>是</t>
        </is>
      </c>
      <c r="C69" s="53" t="n">
        <v>46215.03045138889</v>
      </c>
      <c r="D69" t="inlineStr">
        <is>
          <t>否</t>
        </is>
      </c>
      <c r="E69" s="53" t="n">
        <v>46214.69711805556</v>
      </c>
      <c r="F69" s="54">
        <f>(NOW()-E69)*24</f>
        <v/>
      </c>
      <c r="G69" t="inlineStr">
        <is>
          <t>13829020779</t>
        </is>
      </c>
      <c r="H69" t="inlineStr">
        <is>
          <t>2026-07-11 14:43:51</t>
        </is>
      </c>
      <c r="I69" t="inlineStr">
        <is>
          <t>潮州市饶平县黄冈镇河北网格324国道城东北片区（一）</t>
        </is>
      </c>
      <c r="J69" t="inlineStr">
        <is>
          <t>林葵</t>
        </is>
      </c>
      <c r="K69" t="inlineStr">
        <is>
          <t>饶平城区工作站</t>
        </is>
      </c>
      <c r="L69" t="inlineStr">
        <is>
          <t>饶平</t>
        </is>
      </c>
      <c r="M69" t="inlineStr">
        <is>
          <t>20260711120824X904175429</t>
        </is>
      </c>
      <c r="N69" t="inlineStr">
        <is>
          <t>CMCC-CZ-TSCLX-20260711-009316</t>
        </is>
      </c>
      <c r="O69" t="inlineStr">
        <is>
          <t>潮州</t>
        </is>
      </c>
      <c r="P69" t="inlineStr">
        <is>
          <t>饶平县</t>
        </is>
      </c>
      <c r="Q69">
        <f>IF(AND(A69&lt;&gt;"已参评好",F69&gt;=5),"超5小时未参评",IF(F69&gt;=7,"超7小时未参评",IF(F69&gt;=8,"超时未参评","")))</f>
        <v/>
      </c>
      <c r="R69" t="inlineStr">
        <is>
          <t>已参评</t>
        </is>
      </c>
    </row>
    <row r="70" ht="68" customHeight="1" s="1">
      <c r="B70" t="inlineStr">
        <is>
          <t>是</t>
        </is>
      </c>
      <c r="C70" s="53" t="n">
        <v>46215.00707175926</v>
      </c>
      <c r="D70" t="inlineStr">
        <is>
          <t>否</t>
        </is>
      </c>
      <c r="E70" s="53" t="n">
        <v>46214.67373842592</v>
      </c>
      <c r="F70" s="54">
        <f>(NOW()-E70)*24</f>
        <v/>
      </c>
      <c r="G70" t="inlineStr">
        <is>
          <t>13531591528</t>
        </is>
      </c>
      <c r="H70" t="inlineStr">
        <is>
          <t>2026-07-11 14:10:11</t>
        </is>
      </c>
      <c r="I70" t="inlineStr">
        <is>
          <t>潮州市潮安区庵埠镇庵东网格安南路东岸国际</t>
        </is>
      </c>
      <c r="J70" t="inlineStr">
        <is>
          <t>林洽水</t>
        </is>
      </c>
      <c r="K70" t="inlineStr">
        <is>
          <t>潮安城区工作站</t>
        </is>
      </c>
      <c r="L70" t="inlineStr">
        <is>
          <t>潮安</t>
        </is>
      </c>
      <c r="M70" t="inlineStr">
        <is>
          <t>20260711120915X955881842</t>
        </is>
      </c>
      <c r="N70" t="inlineStr">
        <is>
          <t>CMCC-CZ-TSCLX-20260711-010704</t>
        </is>
      </c>
      <c r="O70" t="inlineStr">
        <is>
          <t>潮州</t>
        </is>
      </c>
      <c r="P70" t="inlineStr">
        <is>
          <t>潮安区</t>
        </is>
      </c>
      <c r="Q70">
        <f>IF(AND(A70&lt;&gt;"已参评好",F70&gt;=5),"超5小时未参评",IF(F70&gt;=7,"超7小时未参评",IF(F70&gt;=8,"超时未参评","")))</f>
        <v/>
      </c>
      <c r="R70" t="inlineStr"/>
    </row>
    <row r="71" ht="68" customHeight="1" s="1">
      <c r="A71" t="inlineStr">
        <is>
          <t>未参评好</t>
        </is>
      </c>
      <c r="B71" t="inlineStr">
        <is>
          <t>是</t>
        </is>
      </c>
      <c r="C71" s="53" t="n">
        <v>46215.01377314814</v>
      </c>
      <c r="D71" t="inlineStr">
        <is>
          <t>否</t>
        </is>
      </c>
      <c r="E71" s="53" t="n">
        <v>46214.68043981482</v>
      </c>
      <c r="F71" s="54">
        <f>(NOW()-E71)*24</f>
        <v/>
      </c>
      <c r="G71" t="inlineStr">
        <is>
          <t>13631037077</t>
        </is>
      </c>
      <c r="H71" t="inlineStr">
        <is>
          <t>2026-07-11 14:19:50</t>
        </is>
      </c>
      <c r="I71" t="inlineStr">
        <is>
          <t>潮州市潮安区枫溪镇长美网格社道路社道东片区</t>
        </is>
      </c>
      <c r="J71" t="inlineStr">
        <is>
          <t>谢梓湘</t>
        </is>
      </c>
      <c r="K71" t="inlineStr">
        <is>
          <t>瓷都枫溪工作站</t>
        </is>
      </c>
      <c r="L71" t="inlineStr">
        <is>
          <t>市区</t>
        </is>
      </c>
      <c r="M71" t="inlineStr">
        <is>
          <t>20260711121819X499250732</t>
        </is>
      </c>
      <c r="N71" t="inlineStr">
        <is>
          <t>CMCC-CZ-TSCLX-20260711-009941</t>
        </is>
      </c>
      <c r="O71" t="inlineStr">
        <is>
          <t>潮州</t>
        </is>
      </c>
      <c r="P71" t="inlineStr">
        <is>
          <t>潮安区</t>
        </is>
      </c>
      <c r="Q71">
        <f>IF(AND(A71&lt;&gt;"已参评好",F71&gt;=5),"超5小时未参评",IF(F71&gt;=7,"超7小时未参评",IF(F71&gt;=8,"超时未参评","")))</f>
        <v/>
      </c>
      <c r="R71" t="inlineStr">
        <is>
          <t>没收到</t>
        </is>
      </c>
    </row>
    <row r="72" ht="68" customHeight="1" s="1">
      <c r="B72" t="inlineStr">
        <is>
          <t>是</t>
        </is>
      </c>
      <c r="C72" s="53" t="n">
        <v>46215.03045138889</v>
      </c>
      <c r="D72" t="inlineStr">
        <is>
          <t>否</t>
        </is>
      </c>
      <c r="E72" s="53" t="n">
        <v>46214.69711805556</v>
      </c>
      <c r="F72" s="54">
        <f>(NOW()-E72)*24</f>
        <v/>
      </c>
      <c r="G72" t="inlineStr">
        <is>
          <t>13727947849</t>
        </is>
      </c>
      <c r="H72" t="inlineStr">
        <is>
          <t>2026-07-11 14:43:51</t>
        </is>
      </c>
      <c r="I72" t="inlineStr">
        <is>
          <t>潮州市饶平县新塘镇新塘网格334省道夏姑村</t>
        </is>
      </c>
      <c r="J72" t="inlineStr">
        <is>
          <t>陈旭韩</t>
        </is>
      </c>
      <c r="K72" t="inlineStr">
        <is>
          <t>饶平北片工作站</t>
        </is>
      </c>
      <c r="L72" t="inlineStr">
        <is>
          <t>饶平</t>
        </is>
      </c>
      <c r="M72" t="inlineStr">
        <is>
          <t>20260711125311X591910898</t>
        </is>
      </c>
      <c r="N72" t="inlineStr">
        <is>
          <t>CMCC-CZ-TSCLX-20260711-010133</t>
        </is>
      </c>
      <c r="O72" t="inlineStr">
        <is>
          <t>潮州</t>
        </is>
      </c>
      <c r="P72" t="inlineStr">
        <is>
          <t>饶平县</t>
        </is>
      </c>
      <c r="Q72">
        <f>IF(AND(A72&lt;&gt;"已参评好",F72&gt;=5),"超5小时未参评",IF(F72&gt;=7,"超7小时未参评",IF(F72&gt;=8,"超时未参评","")))</f>
        <v/>
      </c>
      <c r="R72" t="inlineStr"/>
    </row>
    <row r="73" ht="68" customHeight="1" s="1">
      <c r="A73" t="inlineStr">
        <is>
          <t>未参评好</t>
        </is>
      </c>
      <c r="B73" t="inlineStr">
        <is>
          <t>是</t>
        </is>
      </c>
      <c r="C73" s="53" t="n">
        <v>46215.01790509259</v>
      </c>
      <c r="D73" t="inlineStr">
        <is>
          <t>否</t>
        </is>
      </c>
      <c r="E73" s="53" t="n">
        <v>46214.68457175926</v>
      </c>
      <c r="F73" s="54">
        <f>(NOW()-E73)*24</f>
        <v/>
      </c>
      <c r="G73" t="inlineStr">
        <is>
          <t>13502503253</t>
        </is>
      </c>
      <c r="H73" t="inlineStr">
        <is>
          <t>2026-07-11 14:25:47</t>
        </is>
      </c>
      <c r="I73" t="inlineStr">
        <is>
          <t>潮州市潮安区彩塘镇龙桥路龙桥片区</t>
        </is>
      </c>
      <c r="J73" t="inlineStr">
        <is>
          <t>刘汉城</t>
        </is>
      </c>
      <c r="K73" t="inlineStr">
        <is>
          <t>彩塘东凤工作站</t>
        </is>
      </c>
      <c r="L73" t="inlineStr">
        <is>
          <t>潮安</t>
        </is>
      </c>
      <c r="M73" t="inlineStr">
        <is>
          <t>20260711135556X356072754</t>
        </is>
      </c>
      <c r="N73" t="inlineStr">
        <is>
          <t>CMCC-CZ-TSCLX-20260711-015136</t>
        </is>
      </c>
      <c r="O73" t="inlineStr">
        <is>
          <t>潮州</t>
        </is>
      </c>
      <c r="P73" t="inlineStr">
        <is>
          <t>潮安区</t>
        </is>
      </c>
      <c r="Q73">
        <f>IF(AND(A73&lt;&gt;"已参评好",F73&gt;=5),"超5小时未参评",IF(F73&gt;=7,"超7小时未参评",IF(F73&gt;=8,"超时未参评","")))</f>
        <v/>
      </c>
      <c r="R73" t="inlineStr">
        <is>
          <t>没有收到</t>
        </is>
      </c>
    </row>
    <row r="74" ht="68" customHeight="1" s="1">
      <c r="A74" t="inlineStr">
        <is>
          <t>未参评好</t>
        </is>
      </c>
      <c r="B74" t="inlineStr">
        <is>
          <t>是</t>
        </is>
      </c>
      <c r="C74" s="53" t="n">
        <v>46215.08453703704</v>
      </c>
      <c r="D74" t="inlineStr">
        <is>
          <t>否</t>
        </is>
      </c>
      <c r="E74" s="53" t="n">
        <v>46214.7512037037</v>
      </c>
      <c r="F74" s="54">
        <f>(NOW()-E74)*24</f>
        <v/>
      </c>
      <c r="G74" t="inlineStr">
        <is>
          <t>13632033343</t>
        </is>
      </c>
      <c r="H74" t="inlineStr">
        <is>
          <t>2026-07-11 16:01:44</t>
        </is>
      </c>
      <c r="I74" t="inlineStr">
        <is>
          <t>潮州市潮安区东凤镇东凤北网格东彩路礼阳郑村</t>
        </is>
      </c>
      <c r="J74" t="inlineStr">
        <is>
          <t>蔡文伟</t>
        </is>
      </c>
      <c r="K74" t="inlineStr">
        <is>
          <t>彩塘东凤工作站</t>
        </is>
      </c>
      <c r="L74" t="inlineStr">
        <is>
          <t>潮安</t>
        </is>
      </c>
      <c r="M74" t="inlineStr">
        <is>
          <t>20260709190345X250166680</t>
        </is>
      </c>
      <c r="N74" t="inlineStr">
        <is>
          <t>CMCC-CZ-TSCLX-20260708-001300</t>
        </is>
      </c>
      <c r="O74" t="inlineStr">
        <is>
          <t>潮州</t>
        </is>
      </c>
      <c r="P74" t="inlineStr">
        <is>
          <t>潮安区</t>
        </is>
      </c>
      <c r="Q74">
        <f>IF(AND(A74&lt;&gt;"已参评好",F74&gt;=5),"超5小时未参评",IF(F74&gt;=7,"超7小时未参评",IF(F74&gt;=8,"超时未参评","")))</f>
        <v/>
      </c>
      <c r="R74" t="inlineStr">
        <is>
          <t>没有收到</t>
        </is>
      </c>
    </row>
    <row r="75" ht="68" customHeight="1" s="1">
      <c r="A75" t="inlineStr">
        <is>
          <t>未参评好</t>
        </is>
      </c>
      <c r="B75" t="inlineStr">
        <is>
          <t>是</t>
        </is>
      </c>
      <c r="C75" s="53" t="n">
        <v>46215.06512731482</v>
      </c>
      <c r="D75" t="inlineStr">
        <is>
          <t>否</t>
        </is>
      </c>
      <c r="E75" s="53" t="n">
        <v>46214.73179398148</v>
      </c>
      <c r="F75" s="54">
        <f>(NOW()-E75)*24</f>
        <v/>
      </c>
      <c r="G75" t="inlineStr">
        <is>
          <t>15812686233</t>
        </is>
      </c>
      <c r="H75" t="inlineStr">
        <is>
          <t>2026-07-11 15:33:47</t>
        </is>
      </c>
      <c r="I75" t="inlineStr">
        <is>
          <t>潮州市湘桥区桥东街道桥东网格卧石路卧石村</t>
        </is>
      </c>
      <c r="J75" t="inlineStr">
        <is>
          <t>柯德贤</t>
        </is>
      </c>
      <c r="K75" t="inlineStr">
        <is>
          <t>韩江新城工作站</t>
        </is>
      </c>
      <c r="L75" t="inlineStr">
        <is>
          <t>市区</t>
        </is>
      </c>
      <c r="M75" t="inlineStr">
        <is>
          <t>20260709160204X124512847</t>
        </is>
      </c>
      <c r="N75" t="inlineStr">
        <is>
          <t>CMCC-CZ-TSCLX-20260709-023444</t>
        </is>
      </c>
      <c r="O75" t="inlineStr">
        <is>
          <t>潮州</t>
        </is>
      </c>
      <c r="P75" t="inlineStr">
        <is>
          <t>湘桥区</t>
        </is>
      </c>
      <c r="Q75">
        <f>IF(AND(A75&lt;&gt;"已参评好",F75&gt;=5),"超5小时未参评",IF(F75&gt;=7,"超7小时未参评",IF(F75&gt;=8,"超时未参评","")))</f>
        <v/>
      </c>
      <c r="R75" t="inlineStr">
        <is>
          <t>收不到</t>
        </is>
      </c>
    </row>
    <row r="76" ht="68" customHeight="1" s="1">
      <c r="A76" t="inlineStr">
        <is>
          <t>未参评好</t>
        </is>
      </c>
      <c r="B76" t="inlineStr">
        <is>
          <t>是</t>
        </is>
      </c>
      <c r="C76" s="53" t="n">
        <v>46215.06664351852</v>
      </c>
      <c r="D76" t="inlineStr">
        <is>
          <t>否</t>
        </is>
      </c>
      <c r="E76" s="53" t="n">
        <v>46214.73331018518</v>
      </c>
      <c r="F76" s="54">
        <f>(NOW()-E76)*24</f>
        <v/>
      </c>
      <c r="G76" t="inlineStr">
        <is>
          <t>13827310915</t>
        </is>
      </c>
      <c r="H76" t="inlineStr">
        <is>
          <t>2026-07-11 15:35:58</t>
        </is>
      </c>
      <c r="I76" t="inlineStr">
        <is>
          <t>潮州市潮安区东凤镇东凤北网格东彩路礼阳郑村</t>
        </is>
      </c>
      <c r="J76" t="inlineStr">
        <is>
          <t>蔡文伟</t>
        </is>
      </c>
      <c r="K76" t="inlineStr">
        <is>
          <t>彩塘东凤工作站</t>
        </is>
      </c>
      <c r="L76" t="inlineStr">
        <is>
          <t>潮安</t>
        </is>
      </c>
      <c r="M76" t="inlineStr">
        <is>
          <t>20260709175514X914565202</t>
        </is>
      </c>
      <c r="N76" t="inlineStr">
        <is>
          <t>CMCC-CZ-TSCLX-20260709-026620</t>
        </is>
      </c>
      <c r="O76" t="inlineStr">
        <is>
          <t>潮州</t>
        </is>
      </c>
      <c r="P76" t="inlineStr">
        <is>
          <t>潮安区</t>
        </is>
      </c>
      <c r="Q76">
        <f>IF(AND(A76&lt;&gt;"已参评好",F76&gt;=5),"超5小时未参评",IF(F76&gt;=7,"超7小时未参评",IF(F76&gt;=8,"超时未参评","")))</f>
        <v/>
      </c>
      <c r="R76" t="inlineStr">
        <is>
          <t>没有收到</t>
        </is>
      </c>
    </row>
    <row r="77" ht="68" customHeight="1" s="1">
      <c r="A77" t="inlineStr">
        <is>
          <t>已参评好</t>
        </is>
      </c>
      <c r="B77" t="inlineStr">
        <is>
          <t>是</t>
        </is>
      </c>
      <c r="C77" s="53" t="n">
        <v>46215.15431712963</v>
      </c>
      <c r="D77" t="inlineStr">
        <is>
          <t>否</t>
        </is>
      </c>
      <c r="E77" s="53" t="n">
        <v>46214.82098379629</v>
      </c>
      <c r="F77" s="54">
        <f>(NOW()-E77)*24</f>
        <v/>
      </c>
      <c r="G77" t="inlineStr">
        <is>
          <t>15913049204</t>
        </is>
      </c>
      <c r="H77" t="inlineStr">
        <is>
          <t>2026-07-11 17:42:13</t>
        </is>
      </c>
      <c r="I77" t="inlineStr">
        <is>
          <t>潮州市潮安区金石镇金石南网格大路顶路田头村</t>
        </is>
      </c>
      <c r="J77" t="inlineStr">
        <is>
          <t>陈林</t>
        </is>
      </c>
      <c r="K77" t="inlineStr">
        <is>
          <t>高铁三镇工作站</t>
        </is>
      </c>
      <c r="L77" t="inlineStr">
        <is>
          <t>潮安</t>
        </is>
      </c>
      <c r="M77" t="inlineStr">
        <is>
          <t>20260711163932X172082175</t>
        </is>
      </c>
      <c r="N77" t="inlineStr">
        <is>
          <t>CMCC-CZ-TSCLX-20260710-007607</t>
        </is>
      </c>
      <c r="O77" t="inlineStr">
        <is>
          <t>潮州</t>
        </is>
      </c>
      <c r="P77" t="inlineStr">
        <is>
          <t>潮安区</t>
        </is>
      </c>
      <c r="Q77">
        <f>IF(AND(A77&lt;&gt;"已参评好",F77&gt;=5),"超5小时未参评",IF(F77&gt;=7,"超7小时未参评",IF(F77&gt;=8,"超时未参评","")))</f>
        <v/>
      </c>
      <c r="R77" t="inlineStr">
        <is>
          <t>已参评好</t>
        </is>
      </c>
    </row>
    <row r="78" ht="68" customHeight="1" s="1">
      <c r="A78" t="inlineStr">
        <is>
          <t>未参评好</t>
        </is>
      </c>
      <c r="B78" t="inlineStr">
        <is>
          <t>是</t>
        </is>
      </c>
      <c r="C78" s="53" t="n">
        <v>46215.09851851852</v>
      </c>
      <c r="D78" t="inlineStr">
        <is>
          <t>否</t>
        </is>
      </c>
      <c r="E78" s="53" t="n">
        <v>46214.76518518518</v>
      </c>
      <c r="F78" s="54">
        <f>(NOW()-E78)*24</f>
        <v/>
      </c>
      <c r="G78" t="inlineStr">
        <is>
          <t>13827356263</t>
        </is>
      </c>
      <c r="H78" t="inlineStr">
        <is>
          <t>2026-07-11 16:21:52</t>
        </is>
      </c>
      <c r="I78" t="inlineStr">
        <is>
          <t>潮州市饶平县大埕镇大埕网格X081县道上黄村</t>
        </is>
      </c>
      <c r="J78" t="inlineStr">
        <is>
          <t>郑海浜</t>
        </is>
      </c>
      <c r="K78" t="inlineStr">
        <is>
          <t>东界三镇工作站</t>
        </is>
      </c>
      <c r="L78" t="inlineStr">
        <is>
          <t>饶平</t>
        </is>
      </c>
      <c r="M78" t="inlineStr">
        <is>
          <t>20260711142213X933687298</t>
        </is>
      </c>
      <c r="N78" t="inlineStr">
        <is>
          <t>CMCC-CZ-TSCLX-20260710-000937</t>
        </is>
      </c>
      <c r="O78" t="inlineStr">
        <is>
          <t>潮州</t>
        </is>
      </c>
      <c r="P78" t="inlineStr">
        <is>
          <t>饶平县</t>
        </is>
      </c>
      <c r="Q78">
        <f>IF(AND(A78&lt;&gt;"已参评好",F78&gt;=5),"超5小时未参评",IF(F78&gt;=7,"超7小时未参评",IF(F78&gt;=8,"超时未参评","")))</f>
        <v/>
      </c>
      <c r="R78" t="inlineStr">
        <is>
          <t>用户宽带手机放在家里的，没带出门，无法参评</t>
        </is>
      </c>
    </row>
    <row r="79" ht="68" customHeight="1" s="1">
      <c r="A79" t="inlineStr">
        <is>
          <t>未参评好</t>
        </is>
      </c>
      <c r="B79" t="inlineStr">
        <is>
          <t>是</t>
        </is>
      </c>
      <c r="C79" s="53" t="n">
        <v>46215.11094907407</v>
      </c>
      <c r="D79" t="inlineStr">
        <is>
          <t>否</t>
        </is>
      </c>
      <c r="E79" s="53" t="n">
        <v>46214.77761574074</v>
      </c>
      <c r="F79" s="54">
        <f>(NOW()-E79)*24</f>
        <v/>
      </c>
      <c r="G79" t="inlineStr">
        <is>
          <t>13502504663</t>
        </is>
      </c>
      <c r="H79" t="inlineStr">
        <is>
          <t>2026-07-11 16:39:46</t>
        </is>
      </c>
      <c r="I79" t="inlineStr">
        <is>
          <t>潮州市潮安区东凤镇东凤南网格内畔市场路内畔村</t>
        </is>
      </c>
      <c r="J79" t="inlineStr">
        <is>
          <t>蔡泽鑫</t>
        </is>
      </c>
      <c r="K79" t="inlineStr">
        <is>
          <t>彩塘东凤工作站</t>
        </is>
      </c>
      <c r="L79" t="inlineStr">
        <is>
          <t>潮安</t>
        </is>
      </c>
      <c r="M79" t="inlineStr">
        <is>
          <t>20260710172427X467091323</t>
        </is>
      </c>
      <c r="N79" t="inlineStr">
        <is>
          <t>CMCC-CZ-TSCLX-20260710-023754</t>
        </is>
      </c>
      <c r="O79" t="inlineStr">
        <is>
          <t>潮州</t>
        </is>
      </c>
      <c r="P79" t="inlineStr">
        <is>
          <t>潮安区</t>
        </is>
      </c>
      <c r="Q79">
        <f>IF(AND(A79&lt;&gt;"已参评好",F79&gt;=5),"超5小时未参评",IF(F79&gt;=7,"超7小时未参评",IF(F79&gt;=8,"超时未参评","")))</f>
        <v/>
      </c>
      <c r="R79" t="inlineStr">
        <is>
          <t>没有收到</t>
        </is>
      </c>
    </row>
    <row r="80" ht="68" customHeight="1" s="1">
      <c r="B80" t="inlineStr">
        <is>
          <t>是</t>
        </is>
      </c>
      <c r="C80" s="53" t="n">
        <v>46215.06916666667</v>
      </c>
      <c r="D80" t="inlineStr">
        <is>
          <t>否</t>
        </is>
      </c>
      <c r="E80" s="53" t="n">
        <v>46214.73583333333</v>
      </c>
      <c r="F80" s="54">
        <f>(NOW()-E80)*24</f>
        <v/>
      </c>
      <c r="G80" t="inlineStr">
        <is>
          <t>13727963450</t>
        </is>
      </c>
      <c r="H80" t="inlineStr">
        <is>
          <t>2026-07-11 15:39:36</t>
        </is>
      </c>
      <c r="I80" t="inlineStr">
        <is>
          <t>潮州市潮安区枫溪镇如意网格潮汕路白塔村</t>
        </is>
      </c>
      <c r="J80" t="inlineStr">
        <is>
          <t>林宏彬</t>
        </is>
      </c>
      <c r="K80" t="inlineStr">
        <is>
          <t>瓷都枫溪工作站</t>
        </is>
      </c>
      <c r="L80" t="inlineStr">
        <is>
          <t>市区</t>
        </is>
      </c>
      <c r="M80" t="inlineStr">
        <is>
          <t>20260710185037X637086246</t>
        </is>
      </c>
      <c r="N80" t="inlineStr">
        <is>
          <t>CMCC-CZ-TSCLX-20260710-036769</t>
        </is>
      </c>
      <c r="O80" t="inlineStr">
        <is>
          <t>潮州</t>
        </is>
      </c>
      <c r="P80" t="inlineStr">
        <is>
          <t>潮安区</t>
        </is>
      </c>
      <c r="Q80">
        <f>IF(AND(A80&lt;&gt;"已参评好",F80&gt;=5),"超5小时未参评",IF(F80&gt;=7,"超7小时未参评",IF(F80&gt;=8,"超时未参评","")))</f>
        <v/>
      </c>
      <c r="R80" t="inlineStr"/>
    </row>
    <row r="81" ht="68" customHeight="1" s="1">
      <c r="B81" t="inlineStr">
        <is>
          <t>是</t>
        </is>
      </c>
      <c r="C81" s="53" t="n">
        <v>46215.09564814815</v>
      </c>
      <c r="D81" t="inlineStr">
        <is>
          <t>否</t>
        </is>
      </c>
      <c r="E81" s="53" t="n">
        <v>46214.76231481481</v>
      </c>
      <c r="F81" s="54">
        <f>(NOW()-E81)*24</f>
        <v/>
      </c>
      <c r="G81" t="inlineStr">
        <is>
          <t>13413744421</t>
        </is>
      </c>
      <c r="H81" t="inlineStr">
        <is>
          <t>2026-07-11 16:17:44</t>
        </is>
      </c>
      <c r="I81" t="inlineStr">
        <is>
          <t>潮州市潮安区凤塘镇凤塘东网格乌南路双岗村片区</t>
        </is>
      </c>
      <c r="J81" t="inlineStr">
        <is>
          <t>苏枫</t>
        </is>
      </c>
      <c r="K81" t="inlineStr">
        <is>
          <t>浮洋网格</t>
        </is>
      </c>
      <c r="M81" t="inlineStr">
        <is>
          <t>20260710191200X920183362</t>
        </is>
      </c>
      <c r="N81" t="inlineStr">
        <is>
          <t>CMCC-CZ-TSCLX-20260710-039020</t>
        </is>
      </c>
      <c r="O81" t="inlineStr">
        <is>
          <t>潮州</t>
        </is>
      </c>
      <c r="P81" t="inlineStr">
        <is>
          <t>潮安区</t>
        </is>
      </c>
      <c r="Q81">
        <f>IF(AND(A81&lt;&gt;"已参评好",F81&gt;=5),"超5小时未参评",IF(F81&gt;=7,"超7小时未参评",IF(F81&gt;=8,"超时未参评","")))</f>
        <v/>
      </c>
      <c r="R81" t="inlineStr"/>
    </row>
    <row r="82" ht="68" customHeight="1" s="1">
      <c r="A82" t="inlineStr">
        <is>
          <t>未参评好</t>
        </is>
      </c>
      <c r="B82" t="inlineStr">
        <is>
          <t>是</t>
        </is>
      </c>
      <c r="C82" s="53" t="n">
        <v>46215.09700231482</v>
      </c>
      <c r="D82" t="inlineStr">
        <is>
          <t>否</t>
        </is>
      </c>
      <c r="E82" s="53" t="n">
        <v>46214.76366898148</v>
      </c>
      <c r="F82" s="54">
        <f>(NOW()-E82)*24</f>
        <v/>
      </c>
      <c r="G82" t="inlineStr">
        <is>
          <t>13421067438</t>
        </is>
      </c>
      <c r="H82" t="inlineStr">
        <is>
          <t>2026-07-11 16:19:41</t>
        </is>
      </c>
      <c r="I82" t="inlineStr">
        <is>
          <t>潮州市潮安区东凤镇东凤北网格东彩路礼阳郑村</t>
        </is>
      </c>
      <c r="J82" t="inlineStr">
        <is>
          <t>蔡文伟</t>
        </is>
      </c>
      <c r="K82" t="inlineStr">
        <is>
          <t>彩塘东凤工作站</t>
        </is>
      </c>
      <c r="L82" t="inlineStr">
        <is>
          <t>潮安</t>
        </is>
      </c>
      <c r="M82" t="inlineStr">
        <is>
          <t>20260710193616X376825199</t>
        </is>
      </c>
      <c r="N82" t="inlineStr">
        <is>
          <t>CMCC-CZ-TSCLX-20260710-040011</t>
        </is>
      </c>
      <c r="O82" t="inlineStr">
        <is>
          <t>潮州</t>
        </is>
      </c>
      <c r="P82" t="inlineStr">
        <is>
          <t>潮安区</t>
        </is>
      </c>
      <c r="Q82">
        <f>IF(AND(A82&lt;&gt;"已参评好",F82&gt;=5),"超5小时未参评",IF(F82&gt;=7,"超7小时未参评",IF(F82&gt;=8,"超时未参评","")))</f>
        <v/>
      </c>
      <c r="R82" t="inlineStr">
        <is>
          <t>没有收到</t>
        </is>
      </c>
    </row>
    <row r="83" ht="68" customHeight="1" s="1">
      <c r="A83" t="inlineStr">
        <is>
          <t>未参评好</t>
        </is>
      </c>
      <c r="B83" t="inlineStr">
        <is>
          <t>是</t>
        </is>
      </c>
      <c r="C83" s="53" t="n">
        <v>46215.09457175926</v>
      </c>
      <c r="D83" t="inlineStr">
        <is>
          <t>否</t>
        </is>
      </c>
      <c r="E83" s="53" t="n">
        <v>46214.76123842593</v>
      </c>
      <c r="F83" s="54">
        <f>(NOW()-E83)*24</f>
        <v/>
      </c>
      <c r="G83" t="inlineStr">
        <is>
          <t>15919512063</t>
        </is>
      </c>
      <c r="H83" t="inlineStr">
        <is>
          <t>2026-07-11 16:16:11</t>
        </is>
      </c>
      <c r="I83" t="inlineStr">
        <is>
          <t>潮州市饶平县黄冈镇中心网格沿河北路沿河北路（二）片区</t>
        </is>
      </c>
      <c r="J83" t="inlineStr">
        <is>
          <t>刘春辉</t>
        </is>
      </c>
      <c r="K83" t="inlineStr">
        <is>
          <t>饶平城区工作站</t>
        </is>
      </c>
      <c r="L83" t="inlineStr">
        <is>
          <t>饶平</t>
        </is>
      </c>
      <c r="M83" t="inlineStr">
        <is>
          <t>20260710212954X194140259</t>
        </is>
      </c>
      <c r="N83" t="inlineStr">
        <is>
          <t>CMCC-CZ-TSCLX-20260710-041665</t>
        </is>
      </c>
      <c r="O83" t="inlineStr">
        <is>
          <t>潮州</t>
        </is>
      </c>
      <c r="P83" t="inlineStr">
        <is>
          <t>饶平县</t>
        </is>
      </c>
      <c r="Q83">
        <f>IF(AND(A83&lt;&gt;"已参评好",F83&gt;=5),"超5小时未参评",IF(F83&gt;=7,"超7小时未参评",IF(F83&gt;=8,"超时未参评","")))</f>
        <v/>
      </c>
      <c r="R83" t="inlineStr">
        <is>
          <t>联系不上用户</t>
        </is>
      </c>
    </row>
    <row r="84" ht="68" customHeight="1" s="1">
      <c r="B84" t="inlineStr">
        <is>
          <t>是</t>
        </is>
      </c>
      <c r="C84" s="53" t="n">
        <v>46215.06083333334</v>
      </c>
      <c r="D84" t="inlineStr">
        <is>
          <t>否</t>
        </is>
      </c>
      <c r="E84" s="53" t="n">
        <v>46214.7275</v>
      </c>
      <c r="F84" s="54">
        <f>(NOW()-E84)*24</f>
        <v/>
      </c>
      <c r="G84" t="inlineStr">
        <is>
          <t>13715777482</t>
        </is>
      </c>
      <c r="H84" t="inlineStr">
        <is>
          <t>2026-07-11 15:27:36</t>
        </is>
      </c>
      <c r="I84" t="inlineStr">
        <is>
          <t>潮州市湘桥区桥东街道恒大城网格金碧路恒大城</t>
        </is>
      </c>
      <c r="J84" t="inlineStr">
        <is>
          <t>林思捷</t>
        </is>
      </c>
      <c r="M84" t="inlineStr">
        <is>
          <t>20260710213135X295904146</t>
        </is>
      </c>
      <c r="N84" t="inlineStr">
        <is>
          <t>CMCC-CZ-TSCLX-20260710-044047</t>
        </is>
      </c>
      <c r="O84" t="inlineStr">
        <is>
          <t>潮州</t>
        </is>
      </c>
      <c r="P84" t="inlineStr">
        <is>
          <t>湘桥区</t>
        </is>
      </c>
      <c r="Q84">
        <f>IF(AND(A84&lt;&gt;"已参评好",F84&gt;=5),"超5小时未参评",IF(F84&gt;=7,"超7小时未参评",IF(F84&gt;=8,"超时未参评","")))</f>
        <v/>
      </c>
      <c r="R84" t="inlineStr"/>
    </row>
    <row r="85" ht="68" customHeight="1" s="1">
      <c r="B85" t="inlineStr">
        <is>
          <t>是</t>
        </is>
      </c>
      <c r="C85" s="53" t="n">
        <v>46215.05537037037</v>
      </c>
      <c r="D85" t="inlineStr">
        <is>
          <t>否</t>
        </is>
      </c>
      <c r="E85" s="53" t="n">
        <v>46214.72203703703</v>
      </c>
      <c r="F85" s="54">
        <f>(NOW()-E85)*24</f>
        <v/>
      </c>
      <c r="G85" t="inlineStr">
        <is>
          <t>15218539921</t>
        </is>
      </c>
      <c r="H85" t="inlineStr">
        <is>
          <t>2026-07-11 15:19:44</t>
        </is>
      </c>
      <c r="I85" t="inlineStr">
        <is>
          <t>潮州市饶平县浮滨镇网格086县道五祉村</t>
        </is>
      </c>
      <c r="J85" t="inlineStr">
        <is>
          <t>张远彪</t>
        </is>
      </c>
      <c r="K85" t="inlineStr">
        <is>
          <t>饶平中片工作站</t>
        </is>
      </c>
      <c r="L85" t="inlineStr">
        <is>
          <t>饶平</t>
        </is>
      </c>
      <c r="M85" t="inlineStr">
        <is>
          <t>20260710225808X488628141</t>
        </is>
      </c>
      <c r="N85" t="inlineStr">
        <is>
          <t>CMCC-CZ-TSCLX-20260710-043869</t>
        </is>
      </c>
      <c r="O85" t="inlineStr">
        <is>
          <t>潮州</t>
        </is>
      </c>
      <c r="P85" t="inlineStr">
        <is>
          <t>饶平县</t>
        </is>
      </c>
      <c r="Q85">
        <f>IF(AND(A85&lt;&gt;"已参评好",F85&gt;=5),"超5小时未参评",IF(F85&gt;=7,"超7小时未参评",IF(F85&gt;=8,"超时未参评","")))</f>
        <v/>
      </c>
      <c r="R85" t="inlineStr"/>
    </row>
    <row r="86" ht="68" customHeight="1" s="1">
      <c r="B86" t="inlineStr">
        <is>
          <t>是</t>
        </is>
      </c>
      <c r="C86" s="53" t="n">
        <v>46215.14302083333</v>
      </c>
      <c r="D86" t="inlineStr">
        <is>
          <t>否</t>
        </is>
      </c>
      <c r="E86" s="53" t="n">
        <v>46214.8096875</v>
      </c>
      <c r="F86" s="54">
        <f>(NOW()-E86)*24</f>
        <v/>
      </c>
      <c r="G86" t="inlineStr">
        <is>
          <t>15919581794</t>
        </is>
      </c>
      <c r="H86" t="inlineStr">
        <is>
          <t>2026-07-11 17:25:57</t>
        </is>
      </c>
      <c r="I86" t="inlineStr">
        <is>
          <t>潮州市潮安区庵埠镇庵西网格庵凤路郭陇村</t>
        </is>
      </c>
      <c r="J86" t="inlineStr">
        <is>
          <t>郑静亮</t>
        </is>
      </c>
      <c r="K86" t="inlineStr">
        <is>
          <t>潮安城区工作站</t>
        </is>
      </c>
      <c r="L86" t="inlineStr">
        <is>
          <t>潮安</t>
        </is>
      </c>
      <c r="M86" t="inlineStr">
        <is>
          <t>20260711074006X806797878</t>
        </is>
      </c>
      <c r="N86" t="inlineStr">
        <is>
          <t>CMCC-CZ-TSCLX-20260711-003214</t>
        </is>
      </c>
      <c r="O86" t="inlineStr">
        <is>
          <t>潮州</t>
        </is>
      </c>
      <c r="P86" t="inlineStr">
        <is>
          <t>潮安区</t>
        </is>
      </c>
      <c r="Q86">
        <f>IF(AND(A86&lt;&gt;"已参评好",F86&gt;=5),"超5小时未参评",IF(F86&gt;=7,"超7小时未参评",IF(F86&gt;=8,"超时未参评","")))</f>
        <v/>
      </c>
      <c r="R86" t="inlineStr"/>
    </row>
    <row r="87" ht="68" customHeight="1" s="1">
      <c r="B87" t="inlineStr">
        <is>
          <t>是</t>
        </is>
      </c>
      <c r="C87" s="53" t="n">
        <v>46215.20123842593</v>
      </c>
      <c r="D87" t="inlineStr">
        <is>
          <t>否</t>
        </is>
      </c>
      <c r="E87" s="53" t="n">
        <v>46214.86790509259</v>
      </c>
      <c r="F87" s="54">
        <f>(NOW()-E87)*24</f>
        <v/>
      </c>
      <c r="G87" t="inlineStr">
        <is>
          <t>15992382685</t>
        </is>
      </c>
      <c r="H87" t="inlineStr">
        <is>
          <t>2026-07-11 18:49:47</t>
        </is>
      </c>
      <c r="I87" t="inlineStr">
        <is>
          <t>潮州市潮安区庵埠镇庵西网格庄陇大道庄陇村</t>
        </is>
      </c>
      <c r="J87" t="inlineStr">
        <is>
          <t>曾喜标</t>
        </is>
      </c>
      <c r="K87" t="inlineStr">
        <is>
          <t>潮安城区工作站</t>
        </is>
      </c>
      <c r="L87" t="inlineStr">
        <is>
          <t>潮安</t>
        </is>
      </c>
      <c r="M87" t="inlineStr">
        <is>
          <t>20260711080922X562876767</t>
        </is>
      </c>
      <c r="N87" t="inlineStr">
        <is>
          <t>CMCC-CZ-TSCLX-20260711-001411</t>
        </is>
      </c>
      <c r="O87" t="inlineStr">
        <is>
          <t>潮州</t>
        </is>
      </c>
      <c r="P87" t="inlineStr">
        <is>
          <t>潮安区</t>
        </is>
      </c>
      <c r="Q87">
        <f>IF(AND(A87&lt;&gt;"已参评好",F87&gt;=5),"超5小时未参评",IF(F87&gt;=7,"超7小时未参评",IF(F87&gt;=8,"超时未参评","")))</f>
        <v/>
      </c>
      <c r="R87" t="inlineStr"/>
    </row>
    <row r="88" ht="68" customHeight="1" s="1">
      <c r="A88" t="inlineStr">
        <is>
          <t>已参评好</t>
        </is>
      </c>
      <c r="B88" t="inlineStr">
        <is>
          <t>是</t>
        </is>
      </c>
      <c r="C88" s="53" t="n">
        <v>46215.14015046296</v>
      </c>
      <c r="D88" t="inlineStr">
        <is>
          <t>否</t>
        </is>
      </c>
      <c r="E88" s="53" t="n">
        <v>46214.80681712963</v>
      </c>
      <c r="F88" s="54">
        <f>(NOW()-E88)*24</f>
        <v/>
      </c>
      <c r="G88" t="inlineStr">
        <is>
          <t>13670778646</t>
        </is>
      </c>
      <c r="H88" t="inlineStr">
        <is>
          <t>2026-07-11 17:21:49</t>
        </is>
      </c>
      <c r="I88" t="inlineStr">
        <is>
          <t>潮州市饶平县所城镇网格X081县道高埕村片区</t>
        </is>
      </c>
      <c r="J88" t="inlineStr">
        <is>
          <t>余锡明</t>
        </is>
      </c>
      <c r="K88" t="inlineStr">
        <is>
          <t>东界三镇工作站</t>
        </is>
      </c>
      <c r="L88" t="inlineStr">
        <is>
          <t>饶平</t>
        </is>
      </c>
      <c r="M88" t="inlineStr">
        <is>
          <t>20260711084842X922437589</t>
        </is>
      </c>
      <c r="N88" t="inlineStr">
        <is>
          <t>CMCC-CZ-TSCLX-20260711-006030</t>
        </is>
      </c>
      <c r="O88" t="inlineStr">
        <is>
          <t>潮州</t>
        </is>
      </c>
      <c r="P88" t="inlineStr">
        <is>
          <t>饶平县</t>
        </is>
      </c>
      <c r="Q88">
        <f>IF(AND(A88&lt;&gt;"已参评好",F88&gt;=5),"超5小时未参评",IF(F88&gt;=7,"超7小时未参评",IF(F88&gt;=8,"超时未参评","")))</f>
        <v/>
      </c>
      <c r="R88" t="inlineStr">
        <is>
          <t>已评</t>
        </is>
      </c>
    </row>
    <row r="89" ht="68" customHeight="1" s="1">
      <c r="B89" t="inlineStr">
        <is>
          <t>是</t>
        </is>
      </c>
      <c r="C89" s="53" t="n">
        <v>46215.05280092593</v>
      </c>
      <c r="D89" t="inlineStr">
        <is>
          <t>否</t>
        </is>
      </c>
      <c r="E89" s="53" t="n">
        <v>46214.71946759259</v>
      </c>
      <c r="F89" s="54">
        <f>(NOW()-E89)*24</f>
        <v/>
      </c>
      <c r="G89" t="inlineStr">
        <is>
          <t>13534617361</t>
        </is>
      </c>
      <c r="H89" t="inlineStr">
        <is>
          <t>2026-07-11 15:16:02</t>
        </is>
      </c>
      <c r="I89" t="inlineStr">
        <is>
          <t>潮州市饶平县饶洋镇网格334省道水东村片区</t>
        </is>
      </c>
      <c r="J89" t="inlineStr">
        <is>
          <t>詹振声</t>
        </is>
      </c>
      <c r="K89" t="inlineStr">
        <is>
          <t>饶平北片工作站</t>
        </is>
      </c>
      <c r="L89" t="inlineStr">
        <is>
          <t>饶平</t>
        </is>
      </c>
      <c r="M89" t="inlineStr">
        <is>
          <t>20260711085126X861088310</t>
        </is>
      </c>
      <c r="N89" t="inlineStr">
        <is>
          <t>CMCC-CZ-TSCLX-20260711-005239</t>
        </is>
      </c>
      <c r="O89" t="inlineStr">
        <is>
          <t>潮州</t>
        </is>
      </c>
      <c r="P89" t="inlineStr">
        <is>
          <t>饶平县</t>
        </is>
      </c>
      <c r="Q89">
        <f>IF(AND(A89&lt;&gt;"已参评好",F89&gt;=5),"超5小时未参评",IF(F89&gt;=7,"超7小时未参评",IF(F89&gt;=8,"超时未参评","")))</f>
        <v/>
      </c>
      <c r="R89" t="inlineStr"/>
    </row>
    <row r="90" ht="68" customHeight="1" s="1">
      <c r="A90" t="inlineStr">
        <is>
          <t>已参评好</t>
        </is>
      </c>
      <c r="B90" t="inlineStr">
        <is>
          <t>是</t>
        </is>
      </c>
      <c r="C90" s="53" t="n">
        <v>46215.09457175926</v>
      </c>
      <c r="D90" t="inlineStr">
        <is>
          <t>否</t>
        </is>
      </c>
      <c r="E90" s="53" t="n">
        <v>46214.76123842593</v>
      </c>
      <c r="F90" s="54">
        <f>(NOW()-E90)*24</f>
        <v/>
      </c>
      <c r="G90" t="inlineStr">
        <is>
          <t>13923514318</t>
        </is>
      </c>
      <c r="H90" t="inlineStr">
        <is>
          <t>2026-07-11 16:16:11</t>
        </is>
      </c>
      <c r="I90" t="inlineStr">
        <is>
          <t>潮州市潮安区龙湖镇龙湖南网格潮汕公路鹳巢一村</t>
        </is>
      </c>
      <c r="J90" t="inlineStr">
        <is>
          <t>许楚宇</t>
        </is>
      </c>
      <c r="K90" t="inlineStr">
        <is>
          <t>江东龙湖工作站</t>
        </is>
      </c>
      <c r="L90" t="inlineStr">
        <is>
          <t>潮安</t>
        </is>
      </c>
      <c r="M90" t="inlineStr">
        <is>
          <t>20260711090354X834329824</t>
        </is>
      </c>
      <c r="N90" t="inlineStr">
        <is>
          <t>CMCC-CZ-TSCLX-20260711-005247</t>
        </is>
      </c>
      <c r="O90" t="inlineStr">
        <is>
          <t>潮州</t>
        </is>
      </c>
      <c r="P90" t="inlineStr">
        <is>
          <t>潮安区</t>
        </is>
      </c>
      <c r="Q90">
        <f>IF(AND(A90&lt;&gt;"已参评好",F90&gt;=5),"超5小时未参评",IF(F90&gt;=7,"超7小时未参评",IF(F90&gt;=8,"超时未参评","")))</f>
        <v/>
      </c>
      <c r="R90" t="inlineStr">
        <is>
          <t>已参评好</t>
        </is>
      </c>
    </row>
    <row r="91" ht="68" customHeight="1" s="1">
      <c r="A91" t="inlineStr">
        <is>
          <t>未参评好</t>
        </is>
      </c>
      <c r="B91" t="inlineStr">
        <is>
          <t>是</t>
        </is>
      </c>
      <c r="C91" s="53" t="n">
        <v>46215.04596064815</v>
      </c>
      <c r="D91" t="inlineStr">
        <is>
          <t>否</t>
        </is>
      </c>
      <c r="E91" s="53" t="n">
        <v>46214.71262731482</v>
      </c>
      <c r="F91" s="54">
        <f>(NOW()-E91)*24</f>
        <v/>
      </c>
      <c r="G91" t="inlineStr">
        <is>
          <t>13502635162</t>
        </is>
      </c>
      <c r="H91" t="inlineStr">
        <is>
          <t>2026-07-11 15:06:11</t>
        </is>
      </c>
      <c r="I91" t="inlineStr">
        <is>
          <t>潮州市湘桥区太平街道西马网格太平路太平片区</t>
        </is>
      </c>
      <c r="J91" t="inlineStr">
        <is>
          <t>陈少杰</t>
        </is>
      </c>
      <c r="K91" t="inlineStr">
        <is>
          <t>市区城南工作站</t>
        </is>
      </c>
      <c r="L91" t="inlineStr">
        <is>
          <t>市区</t>
        </is>
      </c>
      <c r="M91" t="inlineStr">
        <is>
          <t>20260711090614X974983807</t>
        </is>
      </c>
      <c r="N91" t="inlineStr">
        <is>
          <t>CMCC-CZ-TSCLX-20260711-004842</t>
        </is>
      </c>
      <c r="O91" t="inlineStr">
        <is>
          <t>潮州</t>
        </is>
      </c>
      <c r="P91" t="inlineStr">
        <is>
          <t>湘桥区</t>
        </is>
      </c>
      <c r="Q91">
        <f>IF(AND(A91&lt;&gt;"已参评好",F91&gt;=5),"超5小时未参评",IF(F91&gt;=7,"超7小时未参评",IF(F91&gt;=8,"超时未参评","")))</f>
        <v/>
      </c>
      <c r="R91" t="inlineStr">
        <is>
          <t>没收到</t>
        </is>
      </c>
    </row>
    <row r="92" ht="68" customHeight="1" s="1">
      <c r="A92" t="inlineStr">
        <is>
          <t>未参评好</t>
        </is>
      </c>
      <c r="B92" t="inlineStr">
        <is>
          <t>是</t>
        </is>
      </c>
      <c r="C92" s="53" t="n">
        <v>46215.05112268519</v>
      </c>
      <c r="D92" t="inlineStr">
        <is>
          <t>否</t>
        </is>
      </c>
      <c r="E92" s="53" t="n">
        <v>46214.71778935185</v>
      </c>
      <c r="F92" s="54">
        <f>(NOW()-E92)*24</f>
        <v/>
      </c>
      <c r="G92" t="inlineStr">
        <is>
          <t>13534659099</t>
        </is>
      </c>
      <c r="H92" t="inlineStr">
        <is>
          <t>2026-07-11 15:13:37</t>
        </is>
      </c>
      <c r="I92" t="inlineStr">
        <is>
          <t>潮州市湘桥区桥东街道桥东网格东山路六亩村</t>
        </is>
      </c>
      <c r="J92" t="inlineStr">
        <is>
          <t>邱培烁</t>
        </is>
      </c>
      <c r="K92" t="inlineStr">
        <is>
          <t>韩江新城工作站</t>
        </is>
      </c>
      <c r="L92" t="inlineStr">
        <is>
          <t>市区</t>
        </is>
      </c>
      <c r="M92" t="inlineStr">
        <is>
          <t>20260711095133X693987602</t>
        </is>
      </c>
      <c r="N92" t="inlineStr">
        <is>
          <t>CMCC-CZ-TSCLX-20260711-003097</t>
        </is>
      </c>
      <c r="O92" t="inlineStr">
        <is>
          <t>潮州</t>
        </is>
      </c>
      <c r="P92" t="inlineStr">
        <is>
          <t>湘桥区</t>
        </is>
      </c>
      <c r="Q92">
        <f>IF(AND(A92&lt;&gt;"已参评好",F92&gt;=5),"超5小时未参评",IF(F92&gt;=7,"超7小时未参评",IF(F92&gt;=8,"超时未参评","")))</f>
        <v/>
      </c>
      <c r="R92" t="inlineStr">
        <is>
          <t>收不到</t>
        </is>
      </c>
    </row>
    <row r="93" ht="68" customHeight="1" s="1">
      <c r="B93" t="inlineStr">
        <is>
          <t>是</t>
        </is>
      </c>
      <c r="C93" s="53" t="n">
        <v>46215.13748842593</v>
      </c>
      <c r="D93" t="inlineStr">
        <is>
          <t>否</t>
        </is>
      </c>
      <c r="E93" s="53" t="n">
        <v>46214.80415509259</v>
      </c>
      <c r="F93" s="54">
        <f>(NOW()-E93)*24</f>
        <v/>
      </c>
      <c r="G93" t="inlineStr">
        <is>
          <t>13553790337</t>
        </is>
      </c>
      <c r="H93" t="inlineStr">
        <is>
          <t>2026-07-11 17:17:59</t>
        </is>
      </c>
      <c r="I93" t="inlineStr">
        <is>
          <t>潮州市潮安区庵埠镇庵南网格大霞路大干村</t>
        </is>
      </c>
      <c r="J93" t="inlineStr">
        <is>
          <t>王伟斌</t>
        </is>
      </c>
      <c r="M93" t="inlineStr">
        <is>
          <t>20260711133250X970099916</t>
        </is>
      </c>
      <c r="N93" t="inlineStr">
        <is>
          <t>CMCC-CZ-TSCLX-20260711-007042</t>
        </is>
      </c>
      <c r="O93" t="inlineStr">
        <is>
          <t>潮州</t>
        </is>
      </c>
      <c r="P93" t="inlineStr">
        <is>
          <t>潮安区</t>
        </is>
      </c>
      <c r="Q93">
        <f>IF(AND(A93&lt;&gt;"已参评好",F93&gt;=5),"超5小时未参评",IF(F93&gt;=7,"超7小时未参评",IF(F93&gt;=8,"超时未参评","")))</f>
        <v/>
      </c>
      <c r="R93" t="inlineStr"/>
    </row>
    <row r="94" ht="51" customHeight="1" s="1">
      <c r="B94" t="inlineStr">
        <is>
          <t>是</t>
        </is>
      </c>
      <c r="C94" s="53" t="n">
        <v>46215.15704861111</v>
      </c>
      <c r="D94" t="inlineStr">
        <is>
          <t>否</t>
        </is>
      </c>
      <c r="E94" s="53" t="n">
        <v>46214.82371527778</v>
      </c>
      <c r="F94" s="54">
        <f>(NOW()-E94)*24</f>
        <v/>
      </c>
      <c r="G94" t="inlineStr">
        <is>
          <t>13531589503</t>
        </is>
      </c>
      <c r="H94" t="inlineStr">
        <is>
          <t>2026-07-11 17:46:09</t>
        </is>
      </c>
      <c r="I94" t="inlineStr">
        <is>
          <t>潮州市潮安区凤塘镇凤塘东网格安揭路大埕村</t>
        </is>
      </c>
      <c r="J94" t="inlineStr">
        <is>
          <t>邢森鹏</t>
        </is>
      </c>
      <c r="K94" t="inlineStr">
        <is>
          <t>凤塘镇区工作站</t>
        </is>
      </c>
      <c r="L94" t="inlineStr">
        <is>
          <t>潮安</t>
        </is>
      </c>
      <c r="M94" t="inlineStr">
        <is>
          <t>20260711115151X911208400</t>
        </is>
      </c>
      <c r="N94" t="inlineStr">
        <is>
          <t>CMCC-CZ-TSCLX-20260711-007250</t>
        </is>
      </c>
      <c r="O94" t="inlineStr">
        <is>
          <t>潮州</t>
        </is>
      </c>
      <c r="P94" t="inlineStr">
        <is>
          <t>潮安区</t>
        </is>
      </c>
      <c r="Q94">
        <f>IF(AND(A94&lt;&gt;"已参评好",F94&gt;=5),"超5小时未参评",IF(F94&gt;=7,"超7小时未参评",IF(F94&gt;=8,"超时未参评","")))</f>
        <v/>
      </c>
      <c r="R94" t="inlineStr"/>
    </row>
    <row r="95" ht="51" customHeight="1" s="1">
      <c r="A95" t="inlineStr">
        <is>
          <t>未参评好</t>
        </is>
      </c>
      <c r="B95" t="inlineStr">
        <is>
          <t>是</t>
        </is>
      </c>
      <c r="C95" s="53" t="n">
        <v>46215.19605324074</v>
      </c>
      <c r="D95" t="inlineStr">
        <is>
          <t>否</t>
        </is>
      </c>
      <c r="E95" s="53" t="n">
        <v>46214.86271990741</v>
      </c>
      <c r="F95" s="54">
        <f>(NOW()-E95)*24</f>
        <v/>
      </c>
      <c r="G95" t="inlineStr">
        <is>
          <t>15919502429</t>
        </is>
      </c>
      <c r="H95" t="inlineStr">
        <is>
          <t>2026-07-11 18:42:19</t>
        </is>
      </c>
      <c r="I95" t="inlineStr">
        <is>
          <t>潮州市潮安区庵埠镇庵西网格庵凤路林厝村</t>
        </is>
      </c>
      <c r="J95" t="inlineStr">
        <is>
          <t>梁林勃</t>
        </is>
      </c>
      <c r="K95" t="inlineStr">
        <is>
          <t>潮安城区工作站</t>
        </is>
      </c>
      <c r="L95" t="inlineStr">
        <is>
          <t>潮安</t>
        </is>
      </c>
      <c r="M95" t="inlineStr">
        <is>
          <t>20260711172427X867164772</t>
        </is>
      </c>
      <c r="N95" t="inlineStr">
        <is>
          <t>CMCC-CZ-TSCLX-20260711-003949</t>
        </is>
      </c>
      <c r="O95" t="inlineStr">
        <is>
          <t>潮州</t>
        </is>
      </c>
      <c r="P95" t="inlineStr">
        <is>
          <t>潮安区</t>
        </is>
      </c>
      <c r="Q95">
        <f>IF(AND(A95&lt;&gt;"已参评好",F95&gt;=5),"超5小时未参评",IF(F95&gt;=7,"超7小时未参评",IF(F95&gt;=8,"超时未参评","")))</f>
        <v/>
      </c>
      <c r="R95" t="inlineStr">
        <is>
          <t>15919502429用户在上班，电话联系不上</t>
        </is>
      </c>
    </row>
    <row r="96" ht="51" customHeight="1" s="1">
      <c r="B96" t="inlineStr">
        <is>
          <t>是</t>
        </is>
      </c>
      <c r="C96" s="53" t="n">
        <v>46215.1686574074</v>
      </c>
      <c r="D96" t="inlineStr">
        <is>
          <t>否</t>
        </is>
      </c>
      <c r="E96" s="53" t="n">
        <v>46214.83532407408</v>
      </c>
      <c r="F96" s="54">
        <f>(NOW()-E96)*24</f>
        <v/>
      </c>
      <c r="G96" t="inlineStr">
        <is>
          <t>13433725328</t>
        </is>
      </c>
      <c r="H96" t="inlineStr">
        <is>
          <t>2026-07-11 18:02:52</t>
        </is>
      </c>
      <c r="I96" t="inlineStr">
        <is>
          <t>潮州市潮安区凤塘镇凤塘东网格凤南路吴厝村</t>
        </is>
      </c>
      <c r="J96" t="inlineStr">
        <is>
          <t>苏枫</t>
        </is>
      </c>
      <c r="K96" t="inlineStr">
        <is>
          <t>浮洋网格</t>
        </is>
      </c>
      <c r="M96" t="inlineStr">
        <is>
          <t>20260711130059X597397290</t>
        </is>
      </c>
      <c r="N96" t="inlineStr">
        <is>
          <t>CMCC-CZ-TSCLX-20260711-007840</t>
        </is>
      </c>
      <c r="O96" t="inlineStr">
        <is>
          <t>潮州</t>
        </is>
      </c>
      <c r="P96" t="inlineStr">
        <is>
          <t>潮安区</t>
        </is>
      </c>
      <c r="Q96">
        <f>IF(AND(A96&lt;&gt;"已参评好",F96&gt;=5),"超5小时未参评",IF(F96&gt;=7,"超7小时未参评",IF(F96&gt;=8,"超时未参评","")))</f>
        <v/>
      </c>
      <c r="R96" t="inlineStr"/>
    </row>
    <row r="97" ht="51" customHeight="1" s="1">
      <c r="A97" t="inlineStr">
        <is>
          <t>未参评好</t>
        </is>
      </c>
      <c r="B97" t="inlineStr">
        <is>
          <t>是</t>
        </is>
      </c>
      <c r="C97" s="53" t="n">
        <v>46215.14023148148</v>
      </c>
      <c r="D97" t="inlineStr">
        <is>
          <t>否</t>
        </is>
      </c>
      <c r="E97" s="53" t="n">
        <v>46214.80689814815</v>
      </c>
      <c r="F97" s="54">
        <f>(NOW()-E97)*24</f>
        <v/>
      </c>
      <c r="G97" t="inlineStr">
        <is>
          <t>13430648791</t>
        </is>
      </c>
      <c r="H97" t="inlineStr">
        <is>
          <t>2026-07-11 17:21:56</t>
        </is>
      </c>
      <c r="I97" t="inlineStr">
        <is>
          <t>潮州市潮安区东凤镇东凤南网格内畔市场路内畔村</t>
        </is>
      </c>
      <c r="J97" t="inlineStr">
        <is>
          <t>蔡泽鑫</t>
        </is>
      </c>
      <c r="K97" t="inlineStr">
        <is>
          <t>彩塘东凤工作站</t>
        </is>
      </c>
      <c r="L97" t="inlineStr">
        <is>
          <t>潮安</t>
        </is>
      </c>
      <c r="M97" t="inlineStr">
        <is>
          <t>20260711101832X312455976</t>
        </is>
      </c>
      <c r="N97" t="inlineStr">
        <is>
          <t>CMCC-CZ-TSCLX-20260711-003755</t>
        </is>
      </c>
      <c r="O97" t="inlineStr">
        <is>
          <t>潮州</t>
        </is>
      </c>
      <c r="P97" t="inlineStr">
        <is>
          <t>潮安区</t>
        </is>
      </c>
      <c r="Q97">
        <f>IF(AND(A97&lt;&gt;"已参评好",F97&gt;=5),"超5小时未参评",IF(F97&gt;=7,"超7小时未参评",IF(F97&gt;=8,"超时未参评","")))</f>
        <v/>
      </c>
      <c r="R97" t="inlineStr">
        <is>
          <t>没有收到</t>
        </is>
      </c>
    </row>
    <row r="98" ht="51" customHeight="1" s="1">
      <c r="B98" t="inlineStr">
        <is>
          <t>是</t>
        </is>
      </c>
      <c r="C98" s="53" t="n">
        <v>46215.2233912037</v>
      </c>
      <c r="D98" t="inlineStr">
        <is>
          <t>否</t>
        </is>
      </c>
      <c r="E98" s="53" t="n">
        <v>46214.89005787037</v>
      </c>
      <c r="F98" s="54">
        <f>(NOW()-E98)*24</f>
        <v/>
      </c>
      <c r="G98" t="inlineStr">
        <is>
          <t>13828368198</t>
        </is>
      </c>
      <c r="H98" t="inlineStr">
        <is>
          <t>2026-07-11 19:21:41</t>
        </is>
      </c>
      <c r="I98" t="inlineStr">
        <is>
          <t>潮州市潮安区庵埠镇庵西网格庵凤路郭陇村</t>
        </is>
      </c>
      <c r="J98" t="inlineStr">
        <is>
          <t>郑静亮</t>
        </is>
      </c>
      <c r="K98" t="inlineStr">
        <is>
          <t>潮安城区工作站</t>
        </is>
      </c>
      <c r="L98" t="inlineStr">
        <is>
          <t>潮安</t>
        </is>
      </c>
      <c r="M98" t="inlineStr">
        <is>
          <t>20260711102606X766449643</t>
        </is>
      </c>
      <c r="N98" t="inlineStr">
        <is>
          <t>CMCC-CZ-TSCLX-20260711-003155</t>
        </is>
      </c>
      <c r="O98" t="inlineStr">
        <is>
          <t>潮州</t>
        </is>
      </c>
      <c r="P98" t="inlineStr">
        <is>
          <t>潮安区</t>
        </is>
      </c>
      <c r="Q98">
        <f>IF(AND(A98&lt;&gt;"已参评好",F98&gt;=5),"超5小时未参评",IF(F98&gt;=7,"超7小时未参评",IF(F98&gt;=8,"超时未参评","")))</f>
        <v/>
      </c>
      <c r="R98" t="inlineStr"/>
    </row>
    <row r="99" ht="51" customHeight="1" s="1">
      <c r="A99" t="inlineStr">
        <is>
          <t>已参评好</t>
        </is>
      </c>
      <c r="B99" t="inlineStr">
        <is>
          <t>是</t>
        </is>
      </c>
      <c r="C99" s="53" t="n">
        <v>46215.10944444445</v>
      </c>
      <c r="D99" t="inlineStr">
        <is>
          <t>否</t>
        </is>
      </c>
      <c r="E99" s="53" t="n">
        <v>46214.77611111111</v>
      </c>
      <c r="F99" s="54">
        <f>(NOW()-E99)*24</f>
        <v/>
      </c>
      <c r="G99" t="inlineStr">
        <is>
          <t>15207689282</t>
        </is>
      </c>
      <c r="H99" t="inlineStr">
        <is>
          <t>2026-07-11 16:37:36</t>
        </is>
      </c>
      <c r="I99" t="inlineStr">
        <is>
          <t>潮州市饶平县汫洲镇网格086县道港西村</t>
        </is>
      </c>
      <c r="J99" t="inlineStr">
        <is>
          <t>麦希</t>
        </is>
      </c>
      <c r="K99" t="inlineStr">
        <is>
          <t>饶平西片工作站</t>
        </is>
      </c>
      <c r="L99" t="inlineStr">
        <is>
          <t>饶平</t>
        </is>
      </c>
      <c r="M99" t="inlineStr">
        <is>
          <t>20260711103400X240808998</t>
        </is>
      </c>
      <c r="N99" t="inlineStr">
        <is>
          <t>CMCC-CZ-TSCLX-20260711-007310</t>
        </is>
      </c>
      <c r="O99" t="inlineStr">
        <is>
          <t>潮州</t>
        </is>
      </c>
      <c r="P99" t="inlineStr">
        <is>
          <t>饶平县</t>
        </is>
      </c>
      <c r="Q99">
        <f>IF(AND(A99&lt;&gt;"已参评好",F99&gt;=5),"超5小时未参评",IF(F99&gt;=7,"超7小时未参评",IF(F99&gt;=8,"超时未参评","")))</f>
        <v/>
      </c>
      <c r="R99" t="inlineStr">
        <is>
          <t>已参评好</t>
        </is>
      </c>
    </row>
    <row r="100" ht="51" customHeight="1" s="1">
      <c r="A100" t="inlineStr">
        <is>
          <t>未参评好</t>
        </is>
      </c>
      <c r="B100" t="inlineStr">
        <is>
          <t>是</t>
        </is>
      </c>
      <c r="C100" s="53" t="n">
        <v>46215.16650462963</v>
      </c>
      <c r="D100" t="inlineStr">
        <is>
          <t>否</t>
        </is>
      </c>
      <c r="E100" s="53" t="n">
        <v>46214.8331712963</v>
      </c>
      <c r="F100" s="54">
        <f>(NOW()-E100)*24</f>
        <v/>
      </c>
      <c r="G100" t="inlineStr">
        <is>
          <t>18218204518</t>
        </is>
      </c>
      <c r="H100" t="inlineStr">
        <is>
          <t>2026-07-11 17:59:46</t>
        </is>
      </c>
      <c r="I100" t="inlineStr">
        <is>
          <t>潮州市潮安区东凤镇东凤北网格东彩路礼阳郑村</t>
        </is>
      </c>
      <c r="J100" t="inlineStr">
        <is>
          <t>蔡文伟</t>
        </is>
      </c>
      <c r="K100" t="inlineStr">
        <is>
          <t>彩塘东凤工作站</t>
        </is>
      </c>
      <c r="L100" t="inlineStr">
        <is>
          <t>潮安</t>
        </is>
      </c>
      <c r="M100" t="inlineStr">
        <is>
          <t>20260711104532X932481901</t>
        </is>
      </c>
      <c r="N100" t="inlineStr">
        <is>
          <t>CMCC-CZ-TSCLX-20260711-001162</t>
        </is>
      </c>
      <c r="O100" t="inlineStr">
        <is>
          <t>潮州</t>
        </is>
      </c>
      <c r="P100" t="inlineStr">
        <is>
          <t>潮安区</t>
        </is>
      </c>
      <c r="Q100">
        <f>IF(AND(A100&lt;&gt;"已参评好",F100&gt;=5),"超5小时未参评",IF(F100&gt;=7,"超7小时未参评",IF(F100&gt;=8,"超时未参评","")))</f>
        <v/>
      </c>
      <c r="R100" t="inlineStr">
        <is>
          <t>没有收到</t>
        </is>
      </c>
    </row>
    <row r="101" ht="51" customHeight="1" s="1">
      <c r="A101" t="inlineStr">
        <is>
          <t>未参评好</t>
        </is>
      </c>
      <c r="B101" t="inlineStr">
        <is>
          <t>是</t>
        </is>
      </c>
      <c r="C101" s="53" t="n">
        <v>46215.06234953704</v>
      </c>
      <c r="D101" t="inlineStr">
        <is>
          <t>否</t>
        </is>
      </c>
      <c r="E101" s="53" t="n">
        <v>46214.7290162037</v>
      </c>
      <c r="F101" s="54">
        <f>(NOW()-E101)*24</f>
        <v/>
      </c>
      <c r="G101" t="inlineStr">
        <is>
          <t>13827330587</t>
        </is>
      </c>
      <c r="H101" t="inlineStr">
        <is>
          <t>2026-07-11 15:29:47</t>
        </is>
      </c>
      <c r="I101" t="inlineStr">
        <is>
          <t>潮州市潮安区东凤镇东凤南网格龙华路仙桥村</t>
        </is>
      </c>
      <c r="J101" t="inlineStr">
        <is>
          <t>陈烁琦</t>
        </is>
      </c>
      <c r="K101" t="inlineStr">
        <is>
          <t>彩塘东凤工作站</t>
        </is>
      </c>
      <c r="L101" t="inlineStr">
        <is>
          <t>潮安</t>
        </is>
      </c>
      <c r="M101" t="inlineStr">
        <is>
          <t>20260711110810X290337415</t>
        </is>
      </c>
      <c r="N101" t="inlineStr">
        <is>
          <t>CMCC-CZ-TSCLX-20260711-008118</t>
        </is>
      </c>
      <c r="O101" t="inlineStr">
        <is>
          <t>潮州</t>
        </is>
      </c>
      <c r="P101" t="inlineStr">
        <is>
          <t>潮安区</t>
        </is>
      </c>
      <c r="Q101">
        <f>IF(AND(A101&lt;&gt;"已参评好",F101&gt;=5),"超5小时未参评",IF(F101&gt;=7,"超7小时未参评",IF(F101&gt;=8,"超时未参评","")))</f>
        <v/>
      </c>
      <c r="R101" t="inlineStr">
        <is>
          <t>没有收到</t>
        </is>
      </c>
    </row>
    <row r="102" ht="17" customHeight="1" s="1">
      <c r="A102" t="inlineStr">
        <is>
          <t>已参评好</t>
        </is>
      </c>
      <c r="B102" t="inlineStr">
        <is>
          <t>是</t>
        </is>
      </c>
      <c r="C102" s="53" t="n">
        <v>46215.18450231481</v>
      </c>
      <c r="D102" t="inlineStr">
        <is>
          <t>否</t>
        </is>
      </c>
      <c r="E102" s="53" t="n">
        <v>46214.85116898148</v>
      </c>
      <c r="F102" s="54">
        <f>(NOW()-E102)*24</f>
        <v/>
      </c>
      <c r="G102" t="inlineStr">
        <is>
          <t>18319828971</t>
        </is>
      </c>
      <c r="H102" t="inlineStr">
        <is>
          <t>2026-07-11 18:25:41</t>
        </is>
      </c>
      <c r="I102" t="inlineStr">
        <is>
          <t>潮州市饶平县所城镇网格X081县道高埕村片区</t>
        </is>
      </c>
      <c r="J102" t="inlineStr">
        <is>
          <t>余锡明</t>
        </is>
      </c>
      <c r="K102" t="inlineStr">
        <is>
          <t>东界三镇工作站</t>
        </is>
      </c>
      <c r="L102" t="inlineStr">
        <is>
          <t>饶平</t>
        </is>
      </c>
      <c r="M102" t="inlineStr">
        <is>
          <t>20260711110855X335528874</t>
        </is>
      </c>
      <c r="N102" t="inlineStr">
        <is>
          <t>CMCC-CZ-TSCLX-20260711-010222</t>
        </is>
      </c>
      <c r="O102" t="inlineStr">
        <is>
          <t>潮州</t>
        </is>
      </c>
      <c r="P102" t="inlineStr">
        <is>
          <t>饶平县</t>
        </is>
      </c>
      <c r="Q102">
        <f>IF(AND(A102&lt;&gt;"已参评好",F102&gt;=5),"超5小时未参评",IF(F102&gt;=7,"超7小时未参评",IF(F102&gt;=8,"超时未参评","")))</f>
        <v/>
      </c>
      <c r="R102" t="inlineStr">
        <is>
          <t>已评</t>
        </is>
      </c>
    </row>
    <row r="103" ht="51" customHeight="1" s="1">
      <c r="A103" t="inlineStr">
        <is>
          <t>已参评好</t>
        </is>
      </c>
      <c r="B103" t="inlineStr">
        <is>
          <t>是</t>
        </is>
      </c>
      <c r="C103" s="53" t="n">
        <v>46215.07336805556</v>
      </c>
      <c r="D103" t="inlineStr">
        <is>
          <t>否</t>
        </is>
      </c>
      <c r="E103" s="53" t="n">
        <v>46214.74003472222</v>
      </c>
      <c r="F103" s="54">
        <f>(NOW()-E103)*24</f>
        <v/>
      </c>
      <c r="G103" t="inlineStr">
        <is>
          <t>13502610257</t>
        </is>
      </c>
      <c r="H103" t="inlineStr">
        <is>
          <t>2026-07-11 15:45:39</t>
        </is>
      </c>
      <c r="I103" t="inlineStr">
        <is>
          <t>潮州市饶平县汫洲镇网格汫新路汫北社区后公路后片区</t>
        </is>
      </c>
      <c r="J103" t="inlineStr">
        <is>
          <t>麦杰生</t>
        </is>
      </c>
      <c r="K103" t="inlineStr">
        <is>
          <t>饶平西片工作站</t>
        </is>
      </c>
      <c r="L103" t="inlineStr">
        <is>
          <t>饶平</t>
        </is>
      </c>
      <c r="M103" t="inlineStr">
        <is>
          <t>20260711111323X603881323</t>
        </is>
      </c>
      <c r="N103" t="inlineStr">
        <is>
          <t>CMCC-CZ-TSCLX-20260711-009647</t>
        </is>
      </c>
      <c r="O103" t="inlineStr">
        <is>
          <t>潮州</t>
        </is>
      </c>
      <c r="P103" t="inlineStr">
        <is>
          <t>饶平县</t>
        </is>
      </c>
      <c r="Q103">
        <f>IF(AND(A103&lt;&gt;"已参评好",F103&gt;=5),"超5小时未参评",IF(F103&gt;=7,"超7小时未参评",IF(F103&gt;=8,"超时未参评","")))</f>
        <v/>
      </c>
      <c r="R103" t="inlineStr">
        <is>
          <t>已参评好</t>
        </is>
      </c>
    </row>
    <row r="104" ht="51" customHeight="1" s="1">
      <c r="B104" t="inlineStr">
        <is>
          <t>是</t>
        </is>
      </c>
      <c r="C104" s="53" t="n">
        <v>46215.20113425926</v>
      </c>
      <c r="D104" t="inlineStr">
        <is>
          <t>否</t>
        </is>
      </c>
      <c r="E104" s="53" t="n">
        <v>46214.86780092592</v>
      </c>
      <c r="F104" s="54">
        <f>(NOW()-E104)*24</f>
        <v/>
      </c>
      <c r="G104" t="inlineStr">
        <is>
          <t>13670700914</t>
        </is>
      </c>
      <c r="H104" t="inlineStr">
        <is>
          <t>2026-07-11 18:49:38</t>
        </is>
      </c>
      <c r="I104" t="inlineStr">
        <is>
          <t>潮州市潮安区枫溪镇如意网格潮汕路白塔村</t>
        </is>
      </c>
      <c r="J104" t="inlineStr">
        <is>
          <t>庄卓煌</t>
        </is>
      </c>
      <c r="K104" t="inlineStr">
        <is>
          <t>瓷都枫溪工作站</t>
        </is>
      </c>
      <c r="L104" t="inlineStr">
        <is>
          <t>市区</t>
        </is>
      </c>
      <c r="M104" t="inlineStr">
        <is>
          <t>20260711112900X540922636</t>
        </is>
      </c>
      <c r="N104" t="inlineStr">
        <is>
          <t>CMCC-CZ-TSCLX-20260711-012814</t>
        </is>
      </c>
      <c r="O104" t="inlineStr">
        <is>
          <t>潮州</t>
        </is>
      </c>
      <c r="P104" t="inlineStr">
        <is>
          <t>潮安区</t>
        </is>
      </c>
      <c r="Q104">
        <f>IF(AND(A104&lt;&gt;"已参评好",F104&gt;=5),"超5小时未参评",IF(F104&gt;=7,"超7小时未参评",IF(F104&gt;=8,"超时未参评","")))</f>
        <v/>
      </c>
      <c r="R104" t="inlineStr"/>
    </row>
    <row r="105" ht="51" customHeight="1" s="1">
      <c r="A105" t="inlineStr">
        <is>
          <t>未参评好</t>
        </is>
      </c>
      <c r="B105" t="inlineStr">
        <is>
          <t>是</t>
        </is>
      </c>
      <c r="C105" s="53" t="n">
        <v>46215.14716435185</v>
      </c>
      <c r="D105" t="inlineStr">
        <is>
          <t>否</t>
        </is>
      </c>
      <c r="E105" s="53" t="n">
        <v>46214.81383101852</v>
      </c>
      <c r="F105" s="54">
        <f>(NOW()-E105)*24</f>
        <v/>
      </c>
      <c r="G105" t="inlineStr">
        <is>
          <t>15728877897</t>
        </is>
      </c>
      <c r="H105" t="inlineStr">
        <is>
          <t>2026-07-11 17:31:55</t>
        </is>
      </c>
      <c r="I105" t="inlineStr">
        <is>
          <t>潮州市潮安区彩塘镇宏安网格宏安大道宏二村</t>
        </is>
      </c>
      <c r="J105" t="inlineStr">
        <is>
          <t>陈嘉灿</t>
        </is>
      </c>
      <c r="K105" t="inlineStr">
        <is>
          <t>彩塘东凤工作站</t>
        </is>
      </c>
      <c r="L105" t="inlineStr">
        <is>
          <t>潮安</t>
        </is>
      </c>
      <c r="M105" t="inlineStr">
        <is>
          <t>20260711112932X572006223</t>
        </is>
      </c>
      <c r="N105" t="inlineStr">
        <is>
          <t>CMCC-CZ-TSCLX-20260711-009483</t>
        </is>
      </c>
      <c r="O105" t="inlineStr">
        <is>
          <t>潮州</t>
        </is>
      </c>
      <c r="P105" t="inlineStr">
        <is>
          <t>潮安区</t>
        </is>
      </c>
      <c r="Q105">
        <f>IF(AND(A105&lt;&gt;"已参评好",F105&gt;=5),"超5小时未参评",IF(F105&gt;=7,"超7小时未参评",IF(F105&gt;=8,"超时未参评","")))</f>
        <v/>
      </c>
      <c r="R105" t="inlineStr">
        <is>
          <t>没有收到</t>
        </is>
      </c>
    </row>
    <row r="106" ht="51" customHeight="1" s="1">
      <c r="B106" t="inlineStr">
        <is>
          <t>是</t>
        </is>
      </c>
      <c r="C106" s="53" t="n">
        <v>46215.19428240741</v>
      </c>
      <c r="D106" t="inlineStr">
        <is>
          <t>否</t>
        </is>
      </c>
      <c r="E106" s="53" t="n">
        <v>46214.86094907407</v>
      </c>
      <c r="F106" s="54">
        <f>(NOW()-E106)*24</f>
        <v/>
      </c>
      <c r="G106" t="inlineStr">
        <is>
          <t>13421099964</t>
        </is>
      </c>
      <c r="H106" t="inlineStr">
        <is>
          <t>2026-07-11 18:39:46</t>
        </is>
      </c>
      <c r="I106" t="inlineStr">
        <is>
          <t>潮州市潮安区凤塘镇凤塘东网格凤南路邱厝村</t>
        </is>
      </c>
      <c r="J106" t="inlineStr">
        <is>
          <t>苏枫</t>
        </is>
      </c>
      <c r="K106" t="inlineStr">
        <is>
          <t>浮洋网格</t>
        </is>
      </c>
      <c r="M106" t="inlineStr">
        <is>
          <t>20260711114007X207247805</t>
        </is>
      </c>
      <c r="N106" t="inlineStr">
        <is>
          <t>CMCC-CZ-TSCLX-20260711-011463</t>
        </is>
      </c>
      <c r="O106" t="inlineStr">
        <is>
          <t>潮州</t>
        </is>
      </c>
      <c r="P106" t="inlineStr">
        <is>
          <t>潮安区</t>
        </is>
      </c>
      <c r="Q106">
        <f>IF(AND(A106&lt;&gt;"已参评好",F106&gt;=5),"超5小时未参评",IF(F106&gt;=7,"超7小时未参评",IF(F106&gt;=8,"超时未参评","")))</f>
        <v/>
      </c>
      <c r="R106" t="inlineStr"/>
    </row>
    <row r="107" ht="51" customHeight="1" s="1">
      <c r="A107" t="inlineStr">
        <is>
          <t>已参评好</t>
        </is>
      </c>
      <c r="B107" t="inlineStr">
        <is>
          <t>是</t>
        </is>
      </c>
      <c r="C107" s="53" t="n">
        <v>46215.14555555556</v>
      </c>
      <c r="D107" t="inlineStr">
        <is>
          <t>否</t>
        </is>
      </c>
      <c r="E107" s="53" t="n">
        <v>46214.81222222222</v>
      </c>
      <c r="F107" s="54">
        <f>(NOW()-E107)*24</f>
        <v/>
      </c>
      <c r="G107" t="inlineStr">
        <is>
          <t>13426928286</t>
        </is>
      </c>
      <c r="H107" t="inlineStr">
        <is>
          <t>2026-07-11 17:29:36</t>
        </is>
      </c>
      <c r="I107" t="inlineStr">
        <is>
          <t>潮州市潮安区庵埠镇庵东网格东梅路梅溪村</t>
        </is>
      </c>
      <c r="J107" t="inlineStr">
        <is>
          <t>林洽水</t>
        </is>
      </c>
      <c r="K107" t="inlineStr">
        <is>
          <t>潮安城区工作站</t>
        </is>
      </c>
      <c r="L107" t="inlineStr">
        <is>
          <t>潮安</t>
        </is>
      </c>
      <c r="M107" t="inlineStr">
        <is>
          <t>20260711114633X593733871</t>
        </is>
      </c>
      <c r="N107" t="inlineStr">
        <is>
          <t>CMCC-CZ-TSCLX-20260711-008711</t>
        </is>
      </c>
      <c r="O107" t="inlineStr">
        <is>
          <t>潮州</t>
        </is>
      </c>
      <c r="P107" t="inlineStr">
        <is>
          <t>潮安区</t>
        </is>
      </c>
      <c r="Q107">
        <f>IF(AND(A107&lt;&gt;"已参评好",F107&gt;=5),"超5小时未参评",IF(F107&gt;=7,"超7小时未参评",IF(F107&gt;=8,"超时未参评","")))</f>
        <v/>
      </c>
      <c r="R107" t="inlineStr">
        <is>
          <t>已参评</t>
        </is>
      </c>
    </row>
    <row r="108" ht="51" customHeight="1" s="1">
      <c r="A108" t="inlineStr">
        <is>
          <t>已参评好</t>
        </is>
      </c>
      <c r="B108" t="inlineStr">
        <is>
          <t>是</t>
        </is>
      </c>
      <c r="C108" s="53" t="n">
        <v>46215.12339120371</v>
      </c>
      <c r="D108" t="inlineStr">
        <is>
          <t>否</t>
        </is>
      </c>
      <c r="E108" s="53" t="n">
        <v>46214.79005787037</v>
      </c>
      <c r="F108" s="54">
        <f>(NOW()-E108)*24</f>
        <v/>
      </c>
      <c r="G108" t="inlineStr">
        <is>
          <t>13435570111</t>
        </is>
      </c>
      <c r="H108" t="inlineStr">
        <is>
          <t>2026-07-11 16:57:41</t>
        </is>
      </c>
      <c r="I108" t="inlineStr">
        <is>
          <t>潮州市潮安区彩塘镇金砂网格彩金路南方村工业区</t>
        </is>
      </c>
      <c r="J108" t="inlineStr">
        <is>
          <t>杨鑫泳</t>
        </is>
      </c>
      <c r="K108" t="inlineStr">
        <is>
          <t>彩塘东凤工作站</t>
        </is>
      </c>
      <c r="L108" t="inlineStr">
        <is>
          <t>潮安</t>
        </is>
      </c>
      <c r="M108" t="inlineStr">
        <is>
          <t>20260711115151X911213297</t>
        </is>
      </c>
      <c r="N108" t="inlineStr">
        <is>
          <t>CMCC-CZ-TSCLX-20260711-008912</t>
        </is>
      </c>
      <c r="O108" t="inlineStr">
        <is>
          <t>潮州</t>
        </is>
      </c>
      <c r="P108" t="inlineStr">
        <is>
          <t>潮安区</t>
        </is>
      </c>
      <c r="Q108">
        <f>IF(AND(A108&lt;&gt;"已参评好",F108&gt;=5),"超5小时未参评",IF(F108&gt;=7,"超7小时未参评",IF(F108&gt;=8,"超时未参评","")))</f>
        <v/>
      </c>
      <c r="R108" t="inlineStr">
        <is>
          <t>已参评好</t>
        </is>
      </c>
    </row>
    <row r="109" ht="51" customHeight="1" s="1">
      <c r="B109" t="inlineStr">
        <is>
          <t>是</t>
        </is>
      </c>
      <c r="C109" s="53" t="n">
        <v>46215.10947916667</v>
      </c>
      <c r="D109" t="inlineStr">
        <is>
          <t>否</t>
        </is>
      </c>
      <c r="E109" s="53" t="n">
        <v>46214.77614583333</v>
      </c>
      <c r="F109" s="54">
        <f>(NOW()-E109)*24</f>
        <v/>
      </c>
      <c r="G109" t="inlineStr">
        <is>
          <t>15889956561</t>
        </is>
      </c>
      <c r="H109" t="inlineStr">
        <is>
          <t>2026-07-11 16:37:39</t>
        </is>
      </c>
      <c r="I109" t="inlineStr">
        <is>
          <t>潮州市饶平县柘林镇柘林网格X082县道柘北村</t>
        </is>
      </c>
      <c r="J109" t="inlineStr">
        <is>
          <t>陈荣锐</t>
        </is>
      </c>
      <c r="M109" t="inlineStr">
        <is>
          <t>20260711115207X927949354</t>
        </is>
      </c>
      <c r="N109" t="inlineStr">
        <is>
          <t>CMCC-CZ-TSCLX-20260711-013023</t>
        </is>
      </c>
      <c r="O109" t="inlineStr">
        <is>
          <t>潮州</t>
        </is>
      </c>
      <c r="P109" t="inlineStr">
        <is>
          <t>饶平县</t>
        </is>
      </c>
      <c r="Q109">
        <f>IF(AND(A109&lt;&gt;"已参评好",F109&gt;=5),"超5小时未参评",IF(F109&gt;=7,"超7小时未参评",IF(F109&gt;=8,"超时未参评","")))</f>
        <v/>
      </c>
      <c r="R109" t="inlineStr"/>
    </row>
    <row r="110" ht="51" customHeight="1" s="1">
      <c r="B110" t="inlineStr">
        <is>
          <t>是</t>
        </is>
      </c>
      <c r="C110" s="53" t="n">
        <v>46215.06115740741</v>
      </c>
      <c r="D110" t="inlineStr">
        <is>
          <t>否</t>
        </is>
      </c>
      <c r="E110" s="53" t="n">
        <v>46214.72782407407</v>
      </c>
      <c r="F110" s="54">
        <f>(NOW()-E110)*24</f>
        <v/>
      </c>
      <c r="G110" t="inlineStr">
        <is>
          <t>13433780623</t>
        </is>
      </c>
      <c r="H110" t="inlineStr">
        <is>
          <t>2026-07-11 15:28:04</t>
        </is>
      </c>
      <c r="I110" t="inlineStr">
        <is>
          <t>潮州市饶平县浮滨镇网格086县道夏校村</t>
        </is>
      </c>
      <c r="J110" t="inlineStr">
        <is>
          <t>郑洽祥</t>
        </is>
      </c>
      <c r="M110" t="inlineStr">
        <is>
          <t>20260711120531X731381841</t>
        </is>
      </c>
      <c r="N110" t="inlineStr">
        <is>
          <t>CMCC-CZ-TSCLX-20260711-012443</t>
        </is>
      </c>
      <c r="O110" t="inlineStr">
        <is>
          <t>潮州</t>
        </is>
      </c>
      <c r="P110" t="inlineStr">
        <is>
          <t>饶平县</t>
        </is>
      </c>
      <c r="Q110">
        <f>IF(AND(A110&lt;&gt;"已参评好",F110&gt;=5),"超5小时未参评",IF(F110&gt;=7,"超7小时未参评",IF(F110&gt;=8,"超时未参评","")))</f>
        <v/>
      </c>
      <c r="R110" t="inlineStr"/>
    </row>
    <row r="111" ht="51" customHeight="1" s="1">
      <c r="B111" t="inlineStr">
        <is>
          <t>是</t>
        </is>
      </c>
      <c r="C111" s="53" t="n">
        <v>46215.22637731482</v>
      </c>
      <c r="D111" t="inlineStr">
        <is>
          <t>否</t>
        </is>
      </c>
      <c r="E111" s="53" t="n">
        <v>46214.89304398148</v>
      </c>
      <c r="F111" s="54">
        <f>(NOW()-E111)*24</f>
        <v/>
      </c>
      <c r="G111" t="inlineStr">
        <is>
          <t>13534649345</t>
        </is>
      </c>
      <c r="H111" t="inlineStr">
        <is>
          <t>2026-07-11 19:25:59</t>
        </is>
      </c>
      <c r="I111" t="inlineStr">
        <is>
          <t>潮州市饶平县柘林镇柘林网格中堤路滨港路</t>
        </is>
      </c>
      <c r="J111" t="inlineStr">
        <is>
          <t>陈荣锐</t>
        </is>
      </c>
      <c r="M111" t="inlineStr">
        <is>
          <t>20260711120859X939331424</t>
        </is>
      </c>
      <c r="N111" t="inlineStr">
        <is>
          <t>CMCC-CZ-TSCLX-20260711-011492</t>
        </is>
      </c>
      <c r="O111" t="inlineStr">
        <is>
          <t>潮州</t>
        </is>
      </c>
      <c r="P111" t="inlineStr">
        <is>
          <t>饶平县</t>
        </is>
      </c>
      <c r="Q111">
        <f>IF(AND(A111&lt;&gt;"已参评好",F111&gt;=5),"超5小时未参评",IF(F111&gt;=7,"超7小时未参评",IF(F111&gt;=8,"超时未参评","")))</f>
        <v/>
      </c>
      <c r="R111" t="inlineStr"/>
    </row>
    <row r="112" ht="51" customHeight="1" s="1">
      <c r="B112" t="inlineStr">
        <is>
          <t>是</t>
        </is>
      </c>
      <c r="C112" s="53" t="n">
        <v>46215.24555555556</v>
      </c>
      <c r="D112" t="inlineStr">
        <is>
          <t>否</t>
        </is>
      </c>
      <c r="E112" s="53" t="n">
        <v>46214.91222222222</v>
      </c>
      <c r="F112" s="54">
        <f>(NOW()-E112)*24</f>
        <v/>
      </c>
      <c r="G112" t="inlineStr">
        <is>
          <t>18316068085</t>
        </is>
      </c>
      <c r="H112" t="inlineStr">
        <is>
          <t>2026-07-11 19:53:36</t>
        </is>
      </c>
      <c r="I112" t="inlineStr">
        <is>
          <t>潮州市潮安区庵埠镇庵西网格庵凤路郭陇村</t>
        </is>
      </c>
      <c r="J112" t="inlineStr">
        <is>
          <t>郑静亮</t>
        </is>
      </c>
      <c r="K112" t="inlineStr">
        <is>
          <t>潮安城区工作站</t>
        </is>
      </c>
      <c r="L112" t="inlineStr">
        <is>
          <t>潮安</t>
        </is>
      </c>
      <c r="M112" t="inlineStr">
        <is>
          <t>20260711080716X436938396</t>
        </is>
      </c>
      <c r="N112" t="inlineStr">
        <is>
          <t>CMCC-CZ-TSCLX-20260711-011293</t>
        </is>
      </c>
      <c r="O112" t="inlineStr">
        <is>
          <t>潮州</t>
        </is>
      </c>
      <c r="P112" t="inlineStr">
        <is>
          <t>潮安区</t>
        </is>
      </c>
      <c r="Q112">
        <f>IF(AND(A112&lt;&gt;"已参评好",F112&gt;=5),"超5小时未参评",IF(F112&gt;=7,"超7小时未参评",IF(F112&gt;=8,"超时未参评","")))</f>
        <v/>
      </c>
      <c r="R112" t="inlineStr"/>
    </row>
    <row r="113" ht="51" customHeight="1" s="1">
      <c r="B113" t="inlineStr">
        <is>
          <t>是</t>
        </is>
      </c>
      <c r="C113" s="53" t="n">
        <v>46215.07892361111</v>
      </c>
      <c r="D113" t="inlineStr">
        <is>
          <t>否</t>
        </is>
      </c>
      <c r="E113" s="53" t="n">
        <v>46214.74559027778</v>
      </c>
      <c r="F113" s="54">
        <f>(NOW()-E113)*24</f>
        <v/>
      </c>
      <c r="G113" t="inlineStr">
        <is>
          <t>13827781155</t>
        </is>
      </c>
      <c r="H113" t="inlineStr">
        <is>
          <t>2026-07-11 15:53:39</t>
        </is>
      </c>
      <c r="I113" t="inlineStr">
        <is>
          <t>潮州市饶平县汤溪镇汤溪镇网格S222省道溪头村</t>
        </is>
      </c>
      <c r="J113" t="inlineStr">
        <is>
          <t>王少永</t>
        </is>
      </c>
      <c r="K113" t="inlineStr">
        <is>
          <t>饶平中片工作站</t>
        </is>
      </c>
      <c r="L113" t="inlineStr">
        <is>
          <t>饶平</t>
        </is>
      </c>
      <c r="M113" t="inlineStr">
        <is>
          <t>20260711123041X241920822</t>
        </is>
      </c>
      <c r="N113" t="inlineStr">
        <is>
          <t>CMCC-CZ-TSCLX-20260711-012063</t>
        </is>
      </c>
      <c r="O113" t="inlineStr">
        <is>
          <t>潮州</t>
        </is>
      </c>
      <c r="P113" t="inlineStr">
        <is>
          <t>饶平县</t>
        </is>
      </c>
      <c r="Q113">
        <f>IF(AND(A113&lt;&gt;"已参评好",F113&gt;=5),"超5小时未参评",IF(F113&gt;=7,"超7小时未参评",IF(F113&gt;=8,"超时未参评","")))</f>
        <v/>
      </c>
      <c r="R113" t="inlineStr"/>
    </row>
    <row r="114" ht="51" customHeight="1" s="1">
      <c r="A114" t="inlineStr">
        <is>
          <t>未参评好</t>
        </is>
      </c>
      <c r="B114" t="inlineStr">
        <is>
          <t>是</t>
        </is>
      </c>
      <c r="C114" s="53" t="n">
        <v>46215.1178125</v>
      </c>
      <c r="D114" t="inlineStr">
        <is>
          <t>否</t>
        </is>
      </c>
      <c r="E114" s="53" t="n">
        <v>46214.78447916666</v>
      </c>
      <c r="F114" s="54">
        <f>(NOW()-E114)*24</f>
        <v/>
      </c>
      <c r="G114" t="inlineStr">
        <is>
          <t>13827338586</t>
        </is>
      </c>
      <c r="H114" t="inlineStr">
        <is>
          <t>2026-07-11 16:49:39</t>
        </is>
      </c>
      <c r="I114" t="inlineStr">
        <is>
          <t>潮州市潮安区龙湖镇龙湖南网格潮汕公路鹳巢一村</t>
        </is>
      </c>
      <c r="J114" t="inlineStr">
        <is>
          <t>许楚宇</t>
        </is>
      </c>
      <c r="K114" t="inlineStr">
        <is>
          <t>江东龙湖工作站</t>
        </is>
      </c>
      <c r="L114" t="inlineStr">
        <is>
          <t>潮安</t>
        </is>
      </c>
      <c r="M114" t="inlineStr">
        <is>
          <t>20260711123745X665813296</t>
        </is>
      </c>
      <c r="N114" t="inlineStr">
        <is>
          <t>CMCC-CZ-TSCLX-20260711-010302</t>
        </is>
      </c>
      <c r="O114" t="inlineStr">
        <is>
          <t>潮州</t>
        </is>
      </c>
      <c r="P114" t="inlineStr">
        <is>
          <t>潮安区</t>
        </is>
      </c>
      <c r="Q114">
        <f>IF(AND(A114&lt;&gt;"已参评好",F114&gt;=5),"超5小时未参评",IF(F114&gt;=7,"超7小时未参评",IF(F114&gt;=8,"超时未参评","")))</f>
        <v/>
      </c>
      <c r="R114" t="inlineStr">
        <is>
          <t>收不到短信</t>
        </is>
      </c>
    </row>
    <row r="115" ht="51" customHeight="1" s="1">
      <c r="A115" t="inlineStr">
        <is>
          <t>已参评好</t>
        </is>
      </c>
      <c r="B115" t="inlineStr">
        <is>
          <t>是</t>
        </is>
      </c>
      <c r="C115" s="53" t="n">
        <v>46215.1212037037</v>
      </c>
      <c r="D115" t="inlineStr">
        <is>
          <t>否</t>
        </is>
      </c>
      <c r="E115" s="53" t="n">
        <v>46214.78787037037</v>
      </c>
      <c r="F115" s="54">
        <f>(NOW()-E115)*24</f>
        <v/>
      </c>
      <c r="G115" t="inlineStr">
        <is>
          <t>15992369144</t>
        </is>
      </c>
      <c r="H115" t="inlineStr">
        <is>
          <t>2026-07-11 16:54:32</t>
        </is>
      </c>
      <c r="I115" t="inlineStr">
        <is>
          <t>潮州市潮安区古巷镇枫洋网格枫洋市路枫洋枫二村</t>
        </is>
      </c>
      <c r="J115" t="inlineStr">
        <is>
          <t>卢泽思</t>
        </is>
      </c>
      <c r="K115" t="inlineStr">
        <is>
          <t>古巷登塘工作站</t>
        </is>
      </c>
      <c r="L115" t="inlineStr">
        <is>
          <t>潮安</t>
        </is>
      </c>
      <c r="M115" t="inlineStr">
        <is>
          <t>20260711124425X656805780</t>
        </is>
      </c>
      <c r="N115" t="inlineStr">
        <is>
          <t>CMCC-CZ-TSCLX-20260711-013486</t>
        </is>
      </c>
      <c r="O115" t="inlineStr">
        <is>
          <t>潮州</t>
        </is>
      </c>
      <c r="P115" t="inlineStr">
        <is>
          <t>潮安区</t>
        </is>
      </c>
      <c r="Q115">
        <f>IF(AND(A115&lt;&gt;"已参评好",F115&gt;=5),"超5小时未参评",IF(F115&gt;=7,"超7小时未参评",IF(F115&gt;=8,"超时未参评","")))</f>
        <v/>
      </c>
      <c r="R115" t="inlineStr">
        <is>
          <t>已参评好</t>
        </is>
      </c>
    </row>
    <row r="116" ht="51" customHeight="1" s="1">
      <c r="B116" t="inlineStr">
        <is>
          <t>是</t>
        </is>
      </c>
      <c r="C116" s="53" t="n">
        <v>46215.19568287037</v>
      </c>
      <c r="D116" t="inlineStr">
        <is>
          <t>否</t>
        </is>
      </c>
      <c r="E116" s="53" t="n">
        <v>46214.86234953703</v>
      </c>
      <c r="F116" s="54">
        <f>(NOW()-E116)*24</f>
        <v/>
      </c>
      <c r="G116" t="inlineStr">
        <is>
          <t>13502625864</t>
        </is>
      </c>
      <c r="H116" t="inlineStr">
        <is>
          <t>2026-07-11 18:41:47</t>
        </is>
      </c>
      <c r="I116" t="inlineStr">
        <is>
          <t>潮州市潮安区凤塘镇凤塘西网格书安路洪巷村</t>
        </is>
      </c>
      <c r="J116" t="inlineStr">
        <is>
          <t>张泽杰</t>
        </is>
      </c>
      <c r="K116" t="inlineStr">
        <is>
          <t>凤塘镇区工作站</t>
        </is>
      </c>
      <c r="L116" t="inlineStr">
        <is>
          <t>潮安</t>
        </is>
      </c>
      <c r="M116" t="inlineStr">
        <is>
          <t>20260711124806X286130161</t>
        </is>
      </c>
      <c r="N116" t="inlineStr">
        <is>
          <t>CMCC-CZ-TSCLX-20260711-008971</t>
        </is>
      </c>
      <c r="O116" t="inlineStr">
        <is>
          <t>潮州</t>
        </is>
      </c>
      <c r="P116" t="inlineStr">
        <is>
          <t>潮安区</t>
        </is>
      </c>
      <c r="Q116">
        <f>IF(AND(A116&lt;&gt;"已参评好",F116&gt;=5),"超5小时未参评",IF(F116&gt;=7,"超7小时未参评",IF(F116&gt;=8,"超时未参评","")))</f>
        <v/>
      </c>
      <c r="R116" t="inlineStr"/>
    </row>
    <row r="117" ht="51" customHeight="1" s="1">
      <c r="B117" t="inlineStr">
        <is>
          <t>是</t>
        </is>
      </c>
      <c r="C117" s="53" t="n">
        <v>46215.07767361111</v>
      </c>
      <c r="D117" t="inlineStr">
        <is>
          <t>否</t>
        </is>
      </c>
      <c r="E117" s="53" t="n">
        <v>46214.74434027778</v>
      </c>
      <c r="F117" s="54">
        <f>(NOW()-E117)*24</f>
        <v/>
      </c>
      <c r="G117" t="inlineStr">
        <is>
          <t>13690069345</t>
        </is>
      </c>
      <c r="H117" t="inlineStr">
        <is>
          <t>2026-07-11 15:51:51</t>
        </is>
      </c>
      <c r="I117" t="inlineStr">
        <is>
          <t>潮州市潮安区庵埠镇庵北网格彩文路龙光阳光水岸</t>
        </is>
      </c>
      <c r="J117" t="inlineStr">
        <is>
          <t>曾喜标</t>
        </is>
      </c>
      <c r="K117" t="inlineStr">
        <is>
          <t>潮安城区工作站</t>
        </is>
      </c>
      <c r="L117" t="inlineStr">
        <is>
          <t>潮安</t>
        </is>
      </c>
      <c r="M117" t="inlineStr">
        <is>
          <t>20260711124846X326624538</t>
        </is>
      </c>
      <c r="N117" t="inlineStr">
        <is>
          <t>CMCC-CZ-TSCLX-20260711-010535</t>
        </is>
      </c>
      <c r="O117" t="inlineStr">
        <is>
          <t>潮州</t>
        </is>
      </c>
      <c r="P117" t="inlineStr">
        <is>
          <t>潮安区</t>
        </is>
      </c>
      <c r="Q117">
        <f>IF(AND(A117&lt;&gt;"已参评好",F117&gt;=5),"超5小时未参评",IF(F117&gt;=7,"超7小时未参评",IF(F117&gt;=8,"超时未参评","")))</f>
        <v/>
      </c>
      <c r="R117" t="inlineStr"/>
    </row>
    <row r="118" ht="51" customHeight="1" s="1">
      <c r="B118" t="inlineStr">
        <is>
          <t>是</t>
        </is>
      </c>
      <c r="C118" s="53" t="n">
        <v>46215.05732638889</v>
      </c>
      <c r="D118" t="inlineStr">
        <is>
          <t>否</t>
        </is>
      </c>
      <c r="E118" s="53" t="n">
        <v>46214.72399305556</v>
      </c>
      <c r="F118" s="54">
        <f>(NOW()-E118)*24</f>
        <v/>
      </c>
      <c r="G118" t="inlineStr">
        <is>
          <t>13612456266</t>
        </is>
      </c>
      <c r="H118" t="inlineStr">
        <is>
          <t>2026-07-11 15:22:33</t>
        </is>
      </c>
      <c r="I118" t="inlineStr">
        <is>
          <t>潮州市潮安区庵埠镇庵西网格庄陇大道庄陇村</t>
        </is>
      </c>
      <c r="J118" t="inlineStr">
        <is>
          <t>曾喜标</t>
        </is>
      </c>
      <c r="K118" t="inlineStr">
        <is>
          <t>潮安城区工作站</t>
        </is>
      </c>
      <c r="L118" t="inlineStr">
        <is>
          <t>潮安</t>
        </is>
      </c>
      <c r="M118" t="inlineStr">
        <is>
          <t>20260711125753X873533840</t>
        </is>
      </c>
      <c r="N118" t="inlineStr">
        <is>
          <t>CMCC-CZ-TSCLX-20260711-011703</t>
        </is>
      </c>
      <c r="O118" t="inlineStr">
        <is>
          <t>潮州</t>
        </is>
      </c>
      <c r="P118" t="inlineStr">
        <is>
          <t>潮安区</t>
        </is>
      </c>
      <c r="Q118">
        <f>IF(AND(A118&lt;&gt;"已参评好",F118&gt;=5),"超5小时未参评",IF(F118&gt;=7,"超7小时未参评",IF(F118&gt;=8,"超时未参评","")))</f>
        <v/>
      </c>
      <c r="R118" t="inlineStr"/>
    </row>
    <row r="119" ht="51" customHeight="1" s="1">
      <c r="A119" t="inlineStr">
        <is>
          <t>已参评好</t>
        </is>
      </c>
      <c r="B119" t="inlineStr">
        <is>
          <t>是</t>
        </is>
      </c>
      <c r="C119" s="53" t="n">
        <v>46215.05121527778</v>
      </c>
      <c r="D119" t="inlineStr">
        <is>
          <t>否</t>
        </is>
      </c>
      <c r="E119" s="53" t="n">
        <v>46214.71788194445</v>
      </c>
      <c r="F119" s="54">
        <f>(NOW()-E119)*24</f>
        <v/>
      </c>
      <c r="G119" t="inlineStr">
        <is>
          <t>15816520180</t>
        </is>
      </c>
      <c r="H119" t="inlineStr">
        <is>
          <t>2026-07-11 15:13:45</t>
        </is>
      </c>
      <c r="I119" t="inlineStr">
        <is>
          <t>潮州市湘桥区铁铺镇铁铺网格池樟路铺埔村</t>
        </is>
      </c>
      <c r="J119" t="inlineStr">
        <is>
          <t>刘继祥</t>
        </is>
      </c>
      <c r="K119" t="inlineStr">
        <is>
          <t>磷官铁工作站</t>
        </is>
      </c>
      <c r="L119" t="inlineStr">
        <is>
          <t>市区</t>
        </is>
      </c>
      <c r="M119" t="inlineStr">
        <is>
          <t>20260711130239X159952559</t>
        </is>
      </c>
      <c r="N119" t="inlineStr">
        <is>
          <t>CMCC-CZ-TSCLX-20260711-014671</t>
        </is>
      </c>
      <c r="O119" t="inlineStr">
        <is>
          <t>潮州</t>
        </is>
      </c>
      <c r="P119" t="inlineStr">
        <is>
          <t>湘桥区</t>
        </is>
      </c>
      <c r="Q119">
        <f>IF(AND(A119&lt;&gt;"已参评好",F119&gt;=5),"超5小时未参评",IF(F119&gt;=7,"超7小时未参评",IF(F119&gt;=8,"超时未参评","")))</f>
        <v/>
      </c>
      <c r="R119" t="inlineStr">
        <is>
          <t>已参评</t>
        </is>
      </c>
    </row>
    <row r="120" ht="51" customHeight="1" s="1">
      <c r="A120" t="inlineStr">
        <is>
          <t>未参评好</t>
        </is>
      </c>
      <c r="B120" t="inlineStr">
        <is>
          <t>是</t>
        </is>
      </c>
      <c r="C120" s="53" t="n">
        <v>46215.20111111111</v>
      </c>
      <c r="D120" t="inlineStr">
        <is>
          <t>否</t>
        </is>
      </c>
      <c r="E120" s="53" t="n">
        <v>46214.86777777778</v>
      </c>
      <c r="F120" s="54">
        <f>(NOW()-E120)*24</f>
        <v/>
      </c>
      <c r="G120" t="inlineStr">
        <is>
          <t>15216943523</t>
        </is>
      </c>
      <c r="H120" t="inlineStr">
        <is>
          <t>2026-07-11 18:49:36</t>
        </is>
      </c>
      <c r="I120" t="inlineStr">
        <is>
          <t>潮州市潮安区东凤镇东凤南网格东梅路下园洋东内畔片区</t>
        </is>
      </c>
      <c r="J120" t="inlineStr">
        <is>
          <t>蔡泽鑫</t>
        </is>
      </c>
      <c r="K120" t="inlineStr">
        <is>
          <t>彩塘东凤工作站</t>
        </is>
      </c>
      <c r="L120" t="inlineStr">
        <is>
          <t>潮安</t>
        </is>
      </c>
      <c r="M120" t="inlineStr">
        <is>
          <t>20260711131928X168515312</t>
        </is>
      </c>
      <c r="N120" t="inlineStr">
        <is>
          <t>CMCC-CZ-TSCLX-20260711-011720</t>
        </is>
      </c>
      <c r="O120" t="inlineStr">
        <is>
          <t>潮州</t>
        </is>
      </c>
      <c r="P120" t="inlineStr">
        <is>
          <t>潮安区</t>
        </is>
      </c>
      <c r="Q120">
        <f>IF(AND(A120&lt;&gt;"已参评好",F120&gt;=5),"超5小时未参评",IF(F120&gt;=7,"超7小时未参评",IF(F120&gt;=8,"超时未参评","")))</f>
        <v/>
      </c>
      <c r="R120" t="inlineStr">
        <is>
          <t>没有收到</t>
        </is>
      </c>
    </row>
    <row r="121" ht="51" customHeight="1" s="1">
      <c r="A121" t="inlineStr">
        <is>
          <t>未参评好</t>
        </is>
      </c>
      <c r="B121" t="inlineStr">
        <is>
          <t>是</t>
        </is>
      </c>
      <c r="C121" s="53" t="n">
        <v>46215.20398148148</v>
      </c>
      <c r="D121" t="inlineStr">
        <is>
          <t>否</t>
        </is>
      </c>
      <c r="E121" s="53" t="n">
        <v>46214.87064814815</v>
      </c>
      <c r="F121" s="54">
        <f>(NOW()-E121)*24</f>
        <v/>
      </c>
      <c r="G121" t="inlineStr">
        <is>
          <t>13553728300</t>
        </is>
      </c>
      <c r="H121" t="inlineStr">
        <is>
          <t>2026-07-11 18:53:44</t>
        </is>
      </c>
      <c r="I121" t="inlineStr">
        <is>
          <t>潮州市潮安区古巷镇枫洋网格北径路福庆村</t>
        </is>
      </c>
      <c r="J121" t="inlineStr">
        <is>
          <t>邱瑞斯</t>
        </is>
      </c>
      <c r="K121" t="inlineStr">
        <is>
          <t>古巷登塘工作站</t>
        </is>
      </c>
      <c r="L121" t="inlineStr">
        <is>
          <t>潮安</t>
        </is>
      </c>
      <c r="M121" t="inlineStr">
        <is>
          <t>20260711132610X570918482</t>
        </is>
      </c>
      <c r="N121" t="inlineStr">
        <is>
          <t>CMCC-CZ-TSCLX-20260711-010160</t>
        </is>
      </c>
      <c r="O121" t="inlineStr">
        <is>
          <t>潮州</t>
        </is>
      </c>
      <c r="P121" t="inlineStr">
        <is>
          <t>潮安区</t>
        </is>
      </c>
      <c r="Q121">
        <f>IF(AND(A121&lt;&gt;"已参评好",F121&gt;=5),"超5小时未参评",IF(F121&gt;=7,"超7小时未参评",IF(F121&gt;=8,"超时未参评","")))</f>
        <v/>
      </c>
      <c r="R121" t="inlineStr">
        <is>
          <t>没有收到</t>
        </is>
      </c>
    </row>
    <row r="122" ht="51" customHeight="1" s="1">
      <c r="A122" t="inlineStr">
        <is>
          <t>未参评好</t>
        </is>
      </c>
      <c r="B122" t="inlineStr">
        <is>
          <t>是</t>
        </is>
      </c>
      <c r="C122" s="53" t="n">
        <v>46215.16918981481</v>
      </c>
      <c r="D122" t="inlineStr">
        <is>
          <t>否</t>
        </is>
      </c>
      <c r="E122" s="53" t="n">
        <v>46214.83585648148</v>
      </c>
      <c r="F122" s="54">
        <f>(NOW()-E122)*24</f>
        <v/>
      </c>
      <c r="G122" t="inlineStr">
        <is>
          <t>15876810499</t>
        </is>
      </c>
      <c r="H122" t="inlineStr">
        <is>
          <t>2026-07-11 18:03:38</t>
        </is>
      </c>
      <c r="I122" t="inlineStr">
        <is>
          <t>潮州市潮安区古巷镇枫洋网格北径路福庆村</t>
        </is>
      </c>
      <c r="J122" t="inlineStr">
        <is>
          <t>邱瑞斯</t>
        </is>
      </c>
      <c r="K122" t="inlineStr">
        <is>
          <t>古巷登塘工作站</t>
        </is>
      </c>
      <c r="L122" t="inlineStr">
        <is>
          <t>潮安</t>
        </is>
      </c>
      <c r="M122" t="inlineStr">
        <is>
          <t>20260711132624X584613592</t>
        </is>
      </c>
      <c r="N122" t="inlineStr">
        <is>
          <t>CMCC-CZ-TSCLX-20260711-011105</t>
        </is>
      </c>
      <c r="O122" t="inlineStr">
        <is>
          <t>潮州</t>
        </is>
      </c>
      <c r="P122" t="inlineStr">
        <is>
          <t>潮安区</t>
        </is>
      </c>
      <c r="Q122">
        <f>IF(AND(A122&lt;&gt;"已参评好",F122&gt;=5),"超5小时未参评",IF(F122&gt;=7,"超7小时未参评",IF(F122&gt;=8,"超时未参评","")))</f>
        <v/>
      </c>
      <c r="R122" t="inlineStr">
        <is>
          <t>没有收到</t>
        </is>
      </c>
    </row>
    <row r="123" ht="51" customHeight="1" s="1">
      <c r="B123" t="inlineStr">
        <is>
          <t>是</t>
        </is>
      </c>
      <c r="C123" s="53" t="n">
        <v>46215.1040625</v>
      </c>
      <c r="D123" t="inlineStr">
        <is>
          <t>否</t>
        </is>
      </c>
      <c r="E123" s="53" t="n">
        <v>46214.77072916667</v>
      </c>
      <c r="F123" s="54">
        <f>(NOW()-E123)*24</f>
        <v/>
      </c>
      <c r="G123" t="inlineStr">
        <is>
          <t>13623096318</t>
        </is>
      </c>
      <c r="H123" t="inlineStr">
        <is>
          <t>2026-07-11 16:29:51</t>
        </is>
      </c>
      <c r="I123" t="inlineStr">
        <is>
          <t>潮州市潮安区枫溪镇长美网格凤新西路凤新西路片区</t>
        </is>
      </c>
      <c r="J123" t="inlineStr">
        <is>
          <t>周湘禹</t>
        </is>
      </c>
      <c r="K123" t="inlineStr">
        <is>
          <t>瓷都枫溪工作站</t>
        </is>
      </c>
      <c r="L123" t="inlineStr">
        <is>
          <t>市区</t>
        </is>
      </c>
      <c r="M123" t="inlineStr">
        <is>
          <t>20260711132707X627621514</t>
        </is>
      </c>
      <c r="N123" t="inlineStr">
        <is>
          <t>CMCC-CZ-TSCLX-20260711-013704</t>
        </is>
      </c>
      <c r="O123" t="inlineStr">
        <is>
          <t>潮州</t>
        </is>
      </c>
      <c r="P123" t="inlineStr">
        <is>
          <t>潮安区</t>
        </is>
      </c>
      <c r="Q123">
        <f>IF(AND(A123&lt;&gt;"已参评好",F123&gt;=5),"超5小时未参评",IF(F123&gt;=7,"超7小时未参评",IF(F123&gt;=8,"超时未参评","")))</f>
        <v/>
      </c>
      <c r="R123" t="inlineStr"/>
    </row>
    <row r="124" ht="51" customHeight="1" s="1">
      <c r="B124" t="inlineStr">
        <is>
          <t>是</t>
        </is>
      </c>
      <c r="C124" s="53" t="n">
        <v>46215.19277777777</v>
      </c>
      <c r="D124" t="inlineStr">
        <is>
          <t>否</t>
        </is>
      </c>
      <c r="E124" s="53" t="n">
        <v>46214.85944444445</v>
      </c>
      <c r="F124" s="54">
        <f>(NOW()-E124)*24</f>
        <v/>
      </c>
      <c r="G124" t="inlineStr">
        <is>
          <t>13534613316</t>
        </is>
      </c>
      <c r="H124" t="inlineStr">
        <is>
          <t>2026-07-11 18:37:36</t>
        </is>
      </c>
      <c r="I124" t="inlineStr">
        <is>
          <t>潮州市饶平县新丰镇网格334省道新葵村片区</t>
        </is>
      </c>
      <c r="J124" t="inlineStr">
        <is>
          <t>詹利波</t>
        </is>
      </c>
      <c r="K124" t="inlineStr">
        <is>
          <t>饶平北片工作站</t>
        </is>
      </c>
      <c r="L124" t="inlineStr">
        <is>
          <t>饶平</t>
        </is>
      </c>
      <c r="M124" t="inlineStr">
        <is>
          <t>20260711133057X857622418</t>
        </is>
      </c>
      <c r="N124" t="inlineStr">
        <is>
          <t>CMCC-CZ-TSCLX-20260711-012107</t>
        </is>
      </c>
      <c r="O124" t="inlineStr">
        <is>
          <t>潮州</t>
        </is>
      </c>
      <c r="P124" t="inlineStr">
        <is>
          <t>饶平县</t>
        </is>
      </c>
      <c r="Q124">
        <f>IF(AND(A124&lt;&gt;"已参评好",F124&gt;=5),"超5小时未参评",IF(F124&gt;=7,"超7小时未参评",IF(F124&gt;=8,"超时未参评","")))</f>
        <v/>
      </c>
      <c r="R124" t="inlineStr"/>
    </row>
    <row r="125" ht="51" customHeight="1" s="1">
      <c r="B125" t="inlineStr">
        <is>
          <t>是</t>
        </is>
      </c>
      <c r="C125" s="53" t="n">
        <v>46215.15815972222</v>
      </c>
      <c r="D125" t="inlineStr">
        <is>
          <t>否</t>
        </is>
      </c>
      <c r="E125" s="53" t="n">
        <v>46214.82482638889</v>
      </c>
      <c r="F125" s="54">
        <f>(NOW()-E125)*24</f>
        <v/>
      </c>
      <c r="G125" t="inlineStr">
        <is>
          <t>13433711855</t>
        </is>
      </c>
      <c r="H125" t="inlineStr">
        <is>
          <t>2026-07-11 17:47:45</t>
        </is>
      </c>
      <c r="I125" t="inlineStr">
        <is>
          <t>潮州市潮安区浮洋镇浮洋南网格潮汕公路徐陇村</t>
        </is>
      </c>
      <c r="J125" t="inlineStr">
        <is>
          <t>吴伟</t>
        </is>
      </c>
      <c r="K125" t="inlineStr">
        <is>
          <t>浮洋网格</t>
        </is>
      </c>
      <c r="M125" t="inlineStr">
        <is>
          <t>20260711133243X963025773</t>
        </is>
      </c>
      <c r="N125" t="inlineStr">
        <is>
          <t>CMCC-CZ-TSCLX-20260711-013113</t>
        </is>
      </c>
      <c r="O125" t="inlineStr">
        <is>
          <t>潮州</t>
        </is>
      </c>
      <c r="P125" t="inlineStr">
        <is>
          <t>潮安区</t>
        </is>
      </c>
      <c r="Q125">
        <f>IF(AND(A125&lt;&gt;"已参评好",F125&gt;=5),"超5小时未参评",IF(F125&gt;=7,"超7小时未参评",IF(F125&gt;=8,"超时未参评","")))</f>
        <v/>
      </c>
      <c r="R125" t="inlineStr"/>
    </row>
    <row r="126" ht="51" customHeight="1" s="1">
      <c r="B126" t="inlineStr">
        <is>
          <t>是</t>
        </is>
      </c>
      <c r="C126" s="53" t="n">
        <v>46215.10135416667</v>
      </c>
      <c r="D126" t="inlineStr">
        <is>
          <t>否</t>
        </is>
      </c>
      <c r="E126" s="53" t="n">
        <v>46214.76802083333</v>
      </c>
      <c r="F126" s="54">
        <f>(NOW()-E126)*24</f>
        <v/>
      </c>
      <c r="G126" t="inlineStr">
        <is>
          <t>15917167406</t>
        </is>
      </c>
      <c r="H126" t="inlineStr">
        <is>
          <t>2026-07-11 16:25:57</t>
        </is>
      </c>
      <c r="I126" t="inlineStr">
        <is>
          <t>潮州市潮安区枫溪镇云英路网格潮汕公路云步村</t>
        </is>
      </c>
      <c r="J126" t="inlineStr">
        <is>
          <t>陆锐强</t>
        </is>
      </c>
      <c r="K126" t="inlineStr">
        <is>
          <t>瓷都枫溪工作站</t>
        </is>
      </c>
      <c r="L126" t="inlineStr">
        <is>
          <t>市区</t>
        </is>
      </c>
      <c r="M126" t="inlineStr">
        <is>
          <t>20260711133744X264502815</t>
        </is>
      </c>
      <c r="N126" t="inlineStr">
        <is>
          <t>CMCC-CZ-TSCLX-20260711-014848</t>
        </is>
      </c>
      <c r="O126" t="inlineStr">
        <is>
          <t>潮州</t>
        </is>
      </c>
      <c r="P126" t="inlineStr">
        <is>
          <t>潮安区</t>
        </is>
      </c>
      <c r="Q126">
        <f>IF(AND(A126&lt;&gt;"已参评好",F126&gt;=5),"超5小时未参评",IF(F126&gt;=7,"超7小时未参评",IF(F126&gt;=8,"超时未参评","")))</f>
        <v/>
      </c>
      <c r="R126" t="inlineStr"/>
    </row>
    <row r="127" ht="51" customHeight="1" s="1">
      <c r="A127" t="inlineStr">
        <is>
          <t>已参评好</t>
        </is>
      </c>
      <c r="B127" t="inlineStr">
        <is>
          <t>是</t>
        </is>
      </c>
      <c r="C127" s="53" t="n">
        <v>46215.24038194444</v>
      </c>
      <c r="D127" t="inlineStr">
        <is>
          <t>否</t>
        </is>
      </c>
      <c r="E127" s="53" t="n">
        <v>46214.90704861111</v>
      </c>
      <c r="F127" s="54">
        <f>(NOW()-E127)*24</f>
        <v/>
      </c>
      <c r="G127" t="inlineStr">
        <is>
          <t>15815234352</t>
        </is>
      </c>
      <c r="H127" t="inlineStr">
        <is>
          <t>2026-07-11 19:46:09</t>
        </is>
      </c>
      <c r="I127" t="inlineStr">
        <is>
          <t>潮州市饶平县联饶镇网格S222省道下寨村</t>
        </is>
      </c>
      <c r="J127" t="inlineStr">
        <is>
          <t>吴镇周</t>
        </is>
      </c>
      <c r="K127" t="inlineStr">
        <is>
          <t>饶平城区工作站</t>
        </is>
      </c>
      <c r="L127" t="inlineStr">
        <is>
          <t>饶平</t>
        </is>
      </c>
      <c r="M127" t="inlineStr">
        <is>
          <t>20260711133843X323266677</t>
        </is>
      </c>
      <c r="N127" t="inlineStr">
        <is>
          <t>CMCC-CZ-TSCLX-20260711-010346</t>
        </is>
      </c>
      <c r="O127" t="inlineStr">
        <is>
          <t>潮州</t>
        </is>
      </c>
      <c r="P127" t="inlineStr">
        <is>
          <t>饶平县</t>
        </is>
      </c>
      <c r="Q127">
        <f>IF(AND(A127&lt;&gt;"已参评好",F127&gt;=5),"超5小时未参评",IF(F127&gt;=7,"超7小时未参评",IF(F127&gt;=8,"超时未参评","")))</f>
        <v/>
      </c>
      <c r="R127" t="inlineStr">
        <is>
          <t>已参评</t>
        </is>
      </c>
    </row>
    <row r="128" ht="51" customHeight="1" s="1">
      <c r="B128" t="inlineStr">
        <is>
          <t>是</t>
        </is>
      </c>
      <c r="C128" s="53" t="n">
        <v>46215.2025</v>
      </c>
      <c r="D128" t="inlineStr">
        <is>
          <t>否</t>
        </is>
      </c>
      <c r="E128" s="53" t="n">
        <v>46214.86916666666</v>
      </c>
      <c r="F128" s="54">
        <f>(NOW()-E128)*24</f>
        <v/>
      </c>
      <c r="G128" t="inlineStr">
        <is>
          <t>15913033913</t>
        </is>
      </c>
      <c r="H128" t="inlineStr">
        <is>
          <t>2026-07-11 18:51:36</t>
        </is>
      </c>
      <c r="I128" t="inlineStr">
        <is>
          <t>潮州市潮安区浮洋镇浮洋南网格仙庭路仙庭村</t>
        </is>
      </c>
      <c r="J128" t="inlineStr">
        <is>
          <t>邱晓杰</t>
        </is>
      </c>
      <c r="K128" t="inlineStr">
        <is>
          <t>浮洋网格</t>
        </is>
      </c>
      <c r="M128" t="inlineStr">
        <is>
          <t>20260711134503X703729743</t>
        </is>
      </c>
      <c r="N128" t="inlineStr">
        <is>
          <t>CMCC-CZ-TSCLX-20260711-013581</t>
        </is>
      </c>
      <c r="O128" t="inlineStr">
        <is>
          <t>潮州</t>
        </is>
      </c>
      <c r="P128" t="inlineStr">
        <is>
          <t>潮安区</t>
        </is>
      </c>
      <c r="Q128">
        <f>IF(AND(A128&lt;&gt;"已参评好",F128&gt;=5),"超5小时未参评",IF(F128&gt;=7,"超7小时未参评",IF(F128&gt;=8,"超时未参评","")))</f>
        <v/>
      </c>
      <c r="R128" t="inlineStr"/>
    </row>
    <row r="129" ht="51" customHeight="1" s="1">
      <c r="B129" t="inlineStr">
        <is>
          <t>是</t>
        </is>
      </c>
      <c r="C129" s="53" t="n">
        <v>46215.06501157407</v>
      </c>
      <c r="D129" t="inlineStr">
        <is>
          <t>否</t>
        </is>
      </c>
      <c r="E129" s="53" t="n">
        <v>46214.73167824074</v>
      </c>
      <c r="F129" s="54">
        <f>(NOW()-E129)*24</f>
        <v/>
      </c>
      <c r="G129" t="inlineStr">
        <is>
          <t>15992333626</t>
        </is>
      </c>
      <c r="H129" t="inlineStr">
        <is>
          <t>2026-07-11 15:33:37</t>
        </is>
      </c>
      <c r="I129" t="inlineStr">
        <is>
          <t>潮州市潮安区枫溪镇云英路网格新阳路蔡陇村</t>
        </is>
      </c>
      <c r="J129" t="inlineStr">
        <is>
          <t>陈洽龙</t>
        </is>
      </c>
      <c r="K129" t="inlineStr">
        <is>
          <t>瓷都枫溪工作站</t>
        </is>
      </c>
      <c r="L129" t="inlineStr">
        <is>
          <t>市区</t>
        </is>
      </c>
      <c r="M129" t="inlineStr">
        <is>
          <t>20260711134958X998961539</t>
        </is>
      </c>
      <c r="N129" t="inlineStr">
        <is>
          <t>CMCC-CZ-TSCLX-20260711-014492</t>
        </is>
      </c>
      <c r="O129" t="inlineStr">
        <is>
          <t>潮州</t>
        </is>
      </c>
      <c r="P129" t="inlineStr">
        <is>
          <t>潮安区</t>
        </is>
      </c>
      <c r="Q129">
        <f>IF(AND(A129&lt;&gt;"已参评好",F129&gt;=5),"超5小时未参评",IF(F129&gt;=7,"超7小时未参评",IF(F129&gt;=8,"超时未参评","")))</f>
        <v/>
      </c>
      <c r="R129" t="inlineStr"/>
    </row>
    <row r="130" ht="51" customHeight="1" s="1">
      <c r="B130" t="inlineStr">
        <is>
          <t>是</t>
        </is>
      </c>
      <c r="C130" s="53" t="n">
        <v>46215.09706018519</v>
      </c>
      <c r="D130" t="inlineStr">
        <is>
          <t>否</t>
        </is>
      </c>
      <c r="E130" s="53" t="n">
        <v>46214.76372685185</v>
      </c>
      <c r="F130" s="54">
        <f>(NOW()-E130)*24</f>
        <v/>
      </c>
      <c r="G130" t="inlineStr">
        <is>
          <t>13631007488</t>
        </is>
      </c>
      <c r="H130" t="inlineStr">
        <is>
          <t>2026-07-11 16:19:46</t>
        </is>
      </c>
      <c r="I130" t="inlineStr">
        <is>
          <t>潮州市湘桥区凤新街道富丽网格潮州大道恒大山水城</t>
        </is>
      </c>
      <c r="J130" t="inlineStr">
        <is>
          <t>陈宏章</t>
        </is>
      </c>
      <c r="K130" t="inlineStr">
        <is>
          <t>市区城北工作站</t>
        </is>
      </c>
      <c r="L130" t="inlineStr">
        <is>
          <t>市区</t>
        </is>
      </c>
      <c r="M130" t="inlineStr">
        <is>
          <t>20260711140422X862224625</t>
        </is>
      </c>
      <c r="N130" t="inlineStr">
        <is>
          <t>CMCC-CZ-TSCLX-20260711-015860</t>
        </is>
      </c>
      <c r="O130" t="inlineStr">
        <is>
          <t>潮州</t>
        </is>
      </c>
      <c r="P130" t="inlineStr">
        <is>
          <t>湘桥区</t>
        </is>
      </c>
      <c r="Q130">
        <f>IF(AND(A130&lt;&gt;"已参评好",F130&gt;=5),"超5小时未参评",IF(F130&gt;=7,"超7小时未参评",IF(F130&gt;=8,"超时未参评","")))</f>
        <v/>
      </c>
      <c r="R130" t="inlineStr"/>
    </row>
    <row r="131" ht="51" customHeight="1" s="1">
      <c r="A131" t="inlineStr">
        <is>
          <t>未参评好</t>
        </is>
      </c>
      <c r="B131" t="inlineStr">
        <is>
          <t>是</t>
        </is>
      </c>
      <c r="C131" s="53" t="n">
        <v>46215.11087962963</v>
      </c>
      <c r="D131" t="inlineStr">
        <is>
          <t>否</t>
        </is>
      </c>
      <c r="E131" s="53" t="n">
        <v>46214.7775462963</v>
      </c>
      <c r="F131" s="54">
        <f>(NOW()-E131)*24</f>
        <v/>
      </c>
      <c r="G131" t="inlineStr">
        <is>
          <t>13632011356</t>
        </is>
      </c>
      <c r="H131" t="inlineStr">
        <is>
          <t>2026-07-11 16:39:40</t>
        </is>
      </c>
      <c r="I131" t="inlineStr">
        <is>
          <t>潮州市湘桥区官塘镇官塘网格安黄公路奕湖村</t>
        </is>
      </c>
      <c r="J131" t="inlineStr">
        <is>
          <t>方锐伟</t>
        </is>
      </c>
      <c r="K131" t="inlineStr">
        <is>
          <t>磷官铁工作站</t>
        </is>
      </c>
      <c r="L131" t="inlineStr">
        <is>
          <t>市区</t>
        </is>
      </c>
      <c r="M131" t="inlineStr">
        <is>
          <t>20260711142002X802559753</t>
        </is>
      </c>
      <c r="N131" t="inlineStr">
        <is>
          <t>CMCC-CZ-TSCLX-20260711-016850</t>
        </is>
      </c>
      <c r="O131" t="inlineStr">
        <is>
          <t>潮州</t>
        </is>
      </c>
      <c r="P131" t="inlineStr">
        <is>
          <t>湘桥区</t>
        </is>
      </c>
      <c r="Q131">
        <f>IF(AND(A131&lt;&gt;"已参评好",F131&gt;=5),"超5小时未参评",IF(F131&gt;=7,"超7小时未参评",IF(F131&gt;=8,"超时未参评","")))</f>
        <v/>
      </c>
      <c r="R131" t="inlineStr">
        <is>
          <t>收不到信息</t>
        </is>
      </c>
    </row>
    <row r="132" ht="51" customHeight="1" s="1">
      <c r="A132" t="inlineStr">
        <is>
          <t>已参评好</t>
        </is>
      </c>
      <c r="B132" t="inlineStr">
        <is>
          <t>是</t>
        </is>
      </c>
      <c r="C132" s="53" t="n">
        <v>46215.05121527778</v>
      </c>
      <c r="D132" t="inlineStr">
        <is>
          <t>否</t>
        </is>
      </c>
      <c r="E132" s="53" t="n">
        <v>46214.71788194445</v>
      </c>
      <c r="F132" s="54">
        <f>(NOW()-E132)*24</f>
        <v/>
      </c>
      <c r="G132" t="inlineStr">
        <is>
          <t>15919533876</t>
        </is>
      </c>
      <c r="H132" t="inlineStr">
        <is>
          <t>2026-07-11 15:13:45</t>
        </is>
      </c>
      <c r="I132" t="inlineStr">
        <is>
          <t>潮州市潮安区登塘镇登塘网格枫榴路伍全村</t>
        </is>
      </c>
      <c r="J132" t="inlineStr">
        <is>
          <t>郑杰帆</t>
        </is>
      </c>
      <c r="K132" t="inlineStr">
        <is>
          <t>古巷登塘工作站</t>
        </is>
      </c>
      <c r="L132" t="inlineStr">
        <is>
          <t>潮安</t>
        </is>
      </c>
      <c r="M132" t="inlineStr">
        <is>
          <t>20260711143310X590332748</t>
        </is>
      </c>
      <c r="N132" t="inlineStr">
        <is>
          <t>CMCC-CZ-TSCLX-20260711-017822</t>
        </is>
      </c>
      <c r="O132" t="inlineStr">
        <is>
          <t>潮州</t>
        </is>
      </c>
      <c r="P132" t="inlineStr">
        <is>
          <t>潮安区</t>
        </is>
      </c>
      <c r="Q132">
        <f>IF(AND(A132&lt;&gt;"已参评好",F132&gt;=5),"超5小时未参评",IF(F132&gt;=7,"超7小时未参评",IF(F132&gt;=8,"超时未参评","")))</f>
        <v/>
      </c>
      <c r="R132" t="inlineStr">
        <is>
          <t>已参评好</t>
        </is>
      </c>
    </row>
    <row r="133" ht="51" customHeight="1" s="1">
      <c r="A133" t="inlineStr">
        <is>
          <t>未参评好</t>
        </is>
      </c>
      <c r="B133" t="inlineStr">
        <is>
          <t>是</t>
        </is>
      </c>
      <c r="C133" s="53" t="n">
        <v>46215.06645833333</v>
      </c>
      <c r="D133" t="inlineStr">
        <is>
          <t>否</t>
        </is>
      </c>
      <c r="E133" s="53" t="n">
        <v>46214.733125</v>
      </c>
      <c r="F133" s="54">
        <f>(NOW()-E133)*24</f>
        <v/>
      </c>
      <c r="G133" t="inlineStr">
        <is>
          <t>13715738673</t>
        </is>
      </c>
      <c r="H133" t="inlineStr">
        <is>
          <t>2026-07-11 15:35:42</t>
        </is>
      </c>
      <c r="I133" t="inlineStr">
        <is>
          <t>潮州市饶平县汫洲镇网格085县道下水利片区</t>
        </is>
      </c>
      <c r="J133" t="inlineStr">
        <is>
          <t>麦煌圳</t>
        </is>
      </c>
      <c r="K133" t="inlineStr">
        <is>
          <t>饶平西片工作站</t>
        </is>
      </c>
      <c r="L133" t="inlineStr">
        <is>
          <t>饶平</t>
        </is>
      </c>
      <c r="M133" t="inlineStr">
        <is>
          <t>20260711143950X990387475</t>
        </is>
      </c>
      <c r="N133" t="inlineStr">
        <is>
          <t>CMCC-CZ-TSCLX-20260711-017043</t>
        </is>
      </c>
      <c r="O133" t="inlineStr">
        <is>
          <t>潮州</t>
        </is>
      </c>
      <c r="P133" t="inlineStr">
        <is>
          <t>饶平县</t>
        </is>
      </c>
      <c r="Q133">
        <f>IF(AND(A133&lt;&gt;"已参评好",F133&gt;=5),"超5小时未参评",IF(F133&gt;=7,"超7小时未参评",IF(F133&gt;=8,"超时未参评","")))</f>
        <v/>
      </c>
      <c r="R133" t="inlineStr">
        <is>
          <t>老人不会回</t>
        </is>
      </c>
    </row>
    <row r="134" ht="51" customHeight="1" s="1">
      <c r="A134" t="inlineStr">
        <is>
          <t>已参评好</t>
        </is>
      </c>
      <c r="B134" t="inlineStr">
        <is>
          <t>是</t>
        </is>
      </c>
      <c r="C134" s="53" t="n">
        <v>46215.19277777777</v>
      </c>
      <c r="D134" t="inlineStr">
        <is>
          <t>否</t>
        </is>
      </c>
      <c r="E134" s="53" t="n">
        <v>46214.85944444445</v>
      </c>
      <c r="F134" s="54">
        <f>(NOW()-E134)*24</f>
        <v/>
      </c>
      <c r="G134" t="inlineStr">
        <is>
          <t>13715731860</t>
        </is>
      </c>
      <c r="H134" t="inlineStr">
        <is>
          <t>2026-07-11 18:37:36</t>
        </is>
      </c>
      <c r="I134" t="inlineStr">
        <is>
          <t>潮州市潮安区古巷镇古巷网格长美长孚路孚中村</t>
        </is>
      </c>
      <c r="J134" t="inlineStr">
        <is>
          <t>刘泽标</t>
        </is>
      </c>
      <c r="K134" t="inlineStr">
        <is>
          <t>古巷登塘工作站</t>
        </is>
      </c>
      <c r="L134" t="inlineStr">
        <is>
          <t>潮安</t>
        </is>
      </c>
      <c r="M134" t="inlineStr">
        <is>
          <t>20260711144049X490506270</t>
        </is>
      </c>
      <c r="N134" t="inlineStr">
        <is>
          <t>CMCC-CZ-TSCLX-20260711-013760</t>
        </is>
      </c>
      <c r="O134" t="inlineStr">
        <is>
          <t>潮州</t>
        </is>
      </c>
      <c r="P134" t="inlineStr">
        <is>
          <t>潮安区</t>
        </is>
      </c>
      <c r="Q134">
        <f>IF(AND(A134&lt;&gt;"已参评好",F134&gt;=5),"超5小时未参评",IF(F134&gt;=7,"超7小时未参评",IF(F134&gt;=8,"超时未参评","")))</f>
        <v/>
      </c>
      <c r="R134" t="inlineStr">
        <is>
          <t>已参评好</t>
        </is>
      </c>
    </row>
    <row r="135" ht="51" customHeight="1" s="1">
      <c r="A135" t="inlineStr">
        <is>
          <t>已参评好</t>
        </is>
      </c>
      <c r="B135" t="inlineStr">
        <is>
          <t>是</t>
        </is>
      </c>
      <c r="C135" s="53" t="n">
        <v>46215.05962962963</v>
      </c>
      <c r="D135" t="inlineStr">
        <is>
          <t>否</t>
        </is>
      </c>
      <c r="E135" s="53" t="n">
        <v>46214.7262962963</v>
      </c>
      <c r="F135" s="54">
        <f>(NOW()-E135)*24</f>
        <v/>
      </c>
      <c r="G135" t="inlineStr">
        <is>
          <t>13600120050</t>
        </is>
      </c>
      <c r="H135" t="inlineStr">
        <is>
          <t>2026-07-11 15:25:52</t>
        </is>
      </c>
      <c r="I135" t="inlineStr">
        <is>
          <t>潮州市湘桥区城西街道大道南网格新春南路粤潮花园【可装2000M】</t>
        </is>
      </c>
      <c r="J135" t="inlineStr">
        <is>
          <t>陈林伟</t>
        </is>
      </c>
      <c r="K135" t="inlineStr">
        <is>
          <t>市区城南工作站</t>
        </is>
      </c>
      <c r="L135" t="inlineStr">
        <is>
          <t>市区</t>
        </is>
      </c>
      <c r="M135" t="inlineStr">
        <is>
          <t>20260711144531X331009134</t>
        </is>
      </c>
      <c r="N135" t="inlineStr">
        <is>
          <t>CMCC-CZ-TSCLX-20260711-016085</t>
        </is>
      </c>
      <c r="O135" t="inlineStr">
        <is>
          <t>潮州</t>
        </is>
      </c>
      <c r="P135" t="inlineStr">
        <is>
          <t>湘桥区</t>
        </is>
      </c>
      <c r="Q135">
        <f>IF(AND(A135&lt;&gt;"已参评好",F135&gt;=5),"超5小时未参评",IF(F135&gt;=7,"超7小时未参评",IF(F135&gt;=8,"超时未参评","")))</f>
        <v/>
      </c>
      <c r="R135" t="inlineStr">
        <is>
          <t>已参评</t>
        </is>
      </c>
    </row>
    <row r="136" ht="51" customHeight="1" s="1">
      <c r="A136" t="inlineStr">
        <is>
          <t>已参评好</t>
        </is>
      </c>
      <c r="B136" t="inlineStr">
        <is>
          <t>是</t>
        </is>
      </c>
      <c r="C136" s="53" t="n">
        <v>46215.0737962963</v>
      </c>
      <c r="D136" t="inlineStr">
        <is>
          <t>否</t>
        </is>
      </c>
      <c r="E136" s="53" t="n">
        <v>46214.74046296296</v>
      </c>
      <c r="F136" s="54">
        <f>(NOW()-E136)*24</f>
        <v/>
      </c>
      <c r="G136" t="inlineStr">
        <is>
          <t>13421089325</t>
        </is>
      </c>
      <c r="H136" t="inlineStr">
        <is>
          <t>2026-07-11 15:46:16</t>
        </is>
      </c>
      <c r="I136" t="inlineStr">
        <is>
          <t>潮州市潮安区东凤镇东凤南网格东仙路下园村【可装2000M】</t>
        </is>
      </c>
      <c r="J136" t="inlineStr">
        <is>
          <t>陈烁琦</t>
        </is>
      </c>
      <c r="K136" t="inlineStr">
        <is>
          <t>彩塘东凤工作站</t>
        </is>
      </c>
      <c r="L136" t="inlineStr">
        <is>
          <t>潮安</t>
        </is>
      </c>
      <c r="M136" t="inlineStr">
        <is>
          <t>20260711145038X638260911</t>
        </is>
      </c>
      <c r="N136" t="inlineStr">
        <is>
          <t>CMCC-CZ-TSCLX-20260711-017248</t>
        </is>
      </c>
      <c r="O136" t="inlineStr">
        <is>
          <t>潮州</t>
        </is>
      </c>
      <c r="P136" t="inlineStr">
        <is>
          <t>潮安区</t>
        </is>
      </c>
      <c r="Q136">
        <f>IF(AND(A136&lt;&gt;"已参评好",F136&gt;=5),"超5小时未参评",IF(F136&gt;=7,"超7小时未参评",IF(F136&gt;=8,"超时未参评","")))</f>
        <v/>
      </c>
      <c r="R136" t="inlineStr">
        <is>
          <t>已参评好</t>
        </is>
      </c>
    </row>
    <row r="137" ht="51" customHeight="1" s="1">
      <c r="A137" t="inlineStr">
        <is>
          <t>未参评好</t>
        </is>
      </c>
      <c r="B137" t="inlineStr">
        <is>
          <t>是</t>
        </is>
      </c>
      <c r="C137" s="53" t="n">
        <v>46215.14572916667</v>
      </c>
      <c r="D137" t="inlineStr">
        <is>
          <t>否</t>
        </is>
      </c>
      <c r="E137" s="53" t="n">
        <v>46214.81239583333</v>
      </c>
      <c r="F137" s="54">
        <f>(NOW()-E137)*24</f>
        <v/>
      </c>
      <c r="G137" t="inlineStr">
        <is>
          <t>18270836216</t>
        </is>
      </c>
      <c r="H137" t="inlineStr">
        <is>
          <t>2026-07-11 17:29:51</t>
        </is>
      </c>
      <c r="I137" t="inlineStr">
        <is>
          <t>0</t>
        </is>
      </c>
      <c r="J137" t="inlineStr">
        <is>
          <t>陈湘杰</t>
        </is>
      </c>
      <c r="K137" t="inlineStr">
        <is>
          <t>磷官铁工作站</t>
        </is>
      </c>
      <c r="L137" t="inlineStr">
        <is>
          <t>市区</t>
        </is>
      </c>
      <c r="M137" t="inlineStr">
        <is>
          <t>20260711125331X611182601</t>
        </is>
      </c>
      <c r="N137" t="inlineStr">
        <is>
          <t>CMCC-CZ-TSCLX-20260711-015946</t>
        </is>
      </c>
      <c r="O137" t="inlineStr">
        <is>
          <t>潮州</t>
        </is>
      </c>
      <c r="Q137">
        <f>IF(AND(A137&lt;&gt;"已参评好",F137&gt;=5),"超5小时未参评",IF(F137&gt;=7,"超7小时未参评",IF(F137&gt;=8,"超时未参评","")))</f>
        <v/>
      </c>
      <c r="R137" t="inlineStr">
        <is>
          <t>没收到短信</t>
        </is>
      </c>
    </row>
    <row r="138" ht="51" customHeight="1" s="1">
      <c r="B138" t="inlineStr">
        <is>
          <t>是</t>
        </is>
      </c>
      <c r="C138" s="53" t="n">
        <v>46215.16127314815</v>
      </c>
      <c r="D138" t="inlineStr">
        <is>
          <t>否</t>
        </is>
      </c>
      <c r="E138" s="53" t="n">
        <v>46214.82793981482</v>
      </c>
      <c r="F138" s="54">
        <f>(NOW()-E138)*24</f>
        <v/>
      </c>
      <c r="G138" t="inlineStr">
        <is>
          <t>15219868150</t>
        </is>
      </c>
      <c r="H138" t="inlineStr">
        <is>
          <t>2026-07-11 17:52:14</t>
        </is>
      </c>
      <c r="I138" t="inlineStr">
        <is>
          <t>潮州市饶平县饶洋镇网格334省道陈本村片区</t>
        </is>
      </c>
      <c r="J138" t="inlineStr">
        <is>
          <t>詹朝鸿</t>
        </is>
      </c>
      <c r="K138" t="inlineStr">
        <is>
          <t>饶平北片工作站</t>
        </is>
      </c>
      <c r="L138" t="inlineStr">
        <is>
          <t>饶平</t>
        </is>
      </c>
      <c r="M138" t="inlineStr">
        <is>
          <t>20260711145945X185561819</t>
        </is>
      </c>
      <c r="N138" t="inlineStr">
        <is>
          <t>CMCC-CZ-TSCLX-20260711-015322</t>
        </is>
      </c>
      <c r="O138" t="inlineStr">
        <is>
          <t>潮州</t>
        </is>
      </c>
      <c r="P138" t="inlineStr">
        <is>
          <t>饶平县</t>
        </is>
      </c>
      <c r="Q138">
        <f>IF(AND(A138&lt;&gt;"已参评好",F138&gt;=5),"超5小时未参评",IF(F138&gt;=7,"超7小时未参评",IF(F138&gt;=8,"超时未参评","")))</f>
        <v/>
      </c>
      <c r="R138" t="inlineStr"/>
    </row>
    <row r="139" ht="51" customHeight="1" s="1">
      <c r="B139" t="inlineStr">
        <is>
          <t>是</t>
        </is>
      </c>
      <c r="C139" s="53" t="n">
        <v>46215.19277777777</v>
      </c>
      <c r="D139" t="inlineStr">
        <is>
          <t>否</t>
        </is>
      </c>
      <c r="E139" s="53" t="n">
        <v>46214.85944444445</v>
      </c>
      <c r="F139" s="54">
        <f>(NOW()-E139)*24</f>
        <v/>
      </c>
      <c r="G139" t="inlineStr">
        <is>
          <t>13631000216</t>
        </is>
      </c>
      <c r="H139" t="inlineStr">
        <is>
          <t>2026-07-11 18:37:36</t>
        </is>
      </c>
      <c r="I139" t="inlineStr">
        <is>
          <t>潮州市潮安区枫溪镇池湖网格池湖路池湖村</t>
        </is>
      </c>
      <c r="J139" t="inlineStr">
        <is>
          <t>温锈洪</t>
        </is>
      </c>
      <c r="K139" t="inlineStr">
        <is>
          <t>瓷都枫溪工作站</t>
        </is>
      </c>
      <c r="L139" t="inlineStr">
        <is>
          <t>市区</t>
        </is>
      </c>
      <c r="M139" t="inlineStr">
        <is>
          <t>20260711150246X366585433</t>
        </is>
      </c>
      <c r="N139" t="inlineStr">
        <is>
          <t>CMCC-CZ-TSCLX-20260711-015515</t>
        </is>
      </c>
      <c r="O139" t="inlineStr">
        <is>
          <t>潮州</t>
        </is>
      </c>
      <c r="P139" t="inlineStr">
        <is>
          <t>潮安区</t>
        </is>
      </c>
      <c r="Q139">
        <f>IF(AND(A139&lt;&gt;"已参评好",F139&gt;=5),"超5小时未参评",IF(F139&gt;=7,"超7小时未参评",IF(F139&gt;=8,"超时未参评","")))</f>
        <v/>
      </c>
      <c r="R139" t="inlineStr"/>
    </row>
    <row r="140" ht="51" customHeight="1" s="1">
      <c r="B140" t="inlineStr">
        <is>
          <t>是</t>
        </is>
      </c>
      <c r="C140" s="53" t="n">
        <v>46215.13170138889</v>
      </c>
      <c r="D140" t="inlineStr">
        <is>
          <t>否</t>
        </is>
      </c>
      <c r="E140" s="53" t="n">
        <v>46214.79836805556</v>
      </c>
      <c r="F140" s="54">
        <f>(NOW()-E140)*24</f>
        <v/>
      </c>
      <c r="G140" t="inlineStr">
        <is>
          <t>13553719927</t>
        </is>
      </c>
      <c r="H140" t="inlineStr">
        <is>
          <t>2026-07-11 17:09:39</t>
        </is>
      </c>
      <c r="I140" t="inlineStr">
        <is>
          <t>潮州市饶平县三饶镇网格222省道溪西村片区【可装2000M】</t>
        </is>
      </c>
      <c r="J140" t="inlineStr">
        <is>
          <t>黄喜得</t>
        </is>
      </c>
      <c r="K140" t="inlineStr">
        <is>
          <t>饶平北片工作站</t>
        </is>
      </c>
      <c r="L140" t="inlineStr">
        <is>
          <t>饶平</t>
        </is>
      </c>
      <c r="M140" t="inlineStr">
        <is>
          <t>20260711151043X843218211</t>
        </is>
      </c>
      <c r="N140" t="inlineStr">
        <is>
          <t>CMCC-CZ-TSCLX-20260711-012371</t>
        </is>
      </c>
      <c r="O140" t="inlineStr">
        <is>
          <t>潮州</t>
        </is>
      </c>
      <c r="P140" t="inlineStr">
        <is>
          <t>饶平县</t>
        </is>
      </c>
      <c r="Q140">
        <f>IF(AND(A140&lt;&gt;"已参评好",F140&gt;=5),"超5小时未参评",IF(F140&gt;=7,"超7小时未参评",IF(F140&gt;=8,"超时未参评","")))</f>
        <v/>
      </c>
      <c r="R140" t="inlineStr"/>
    </row>
    <row r="141" ht="51" customHeight="1" s="1">
      <c r="A141" t="inlineStr">
        <is>
          <t>未参评好</t>
        </is>
      </c>
      <c r="B141" t="inlineStr">
        <is>
          <t>是</t>
        </is>
      </c>
      <c r="C141" s="53" t="n">
        <v>46215.08324074074</v>
      </c>
      <c r="D141" t="inlineStr">
        <is>
          <t>否</t>
        </is>
      </c>
      <c r="E141" s="53" t="n">
        <v>46214.74990740741</v>
      </c>
      <c r="F141" s="54">
        <f>(NOW()-E141)*24</f>
        <v/>
      </c>
      <c r="G141" t="inlineStr">
        <is>
          <t>15876858126</t>
        </is>
      </c>
      <c r="H141" t="inlineStr">
        <is>
          <t>2026-07-11 15:59:52</t>
        </is>
      </c>
      <c r="I141" t="inlineStr">
        <is>
          <t>潮州市饶平县黄冈镇中心网格324国道泰运新城</t>
        </is>
      </c>
      <c r="J141" t="inlineStr">
        <is>
          <t>刘春辉</t>
        </is>
      </c>
      <c r="K141" t="inlineStr">
        <is>
          <t>饶平城区工作站</t>
        </is>
      </c>
      <c r="L141" t="inlineStr">
        <is>
          <t>饶平</t>
        </is>
      </c>
      <c r="M141" t="inlineStr">
        <is>
          <t>20260711152214X534092856</t>
        </is>
      </c>
      <c r="N141" t="inlineStr">
        <is>
          <t>CMCC-CZ-TSCLX-20260711-017866</t>
        </is>
      </c>
      <c r="O141" t="inlineStr">
        <is>
          <t>潮州</t>
        </is>
      </c>
      <c r="P141" t="inlineStr">
        <is>
          <t>饶平县</t>
        </is>
      </c>
      <c r="Q141">
        <f>IF(AND(A141&lt;&gt;"已参评好",F141&gt;=5),"超5小时未参评",IF(F141&gt;=7,"超7小时未参评",IF(F141&gt;=8,"超时未参评","")))</f>
        <v/>
      </c>
      <c r="R141" t="inlineStr">
        <is>
          <t>未收到信息</t>
        </is>
      </c>
    </row>
    <row r="142" ht="51" customHeight="1" s="1">
      <c r="A142" t="inlineStr">
        <is>
          <t>未参评好</t>
        </is>
      </c>
      <c r="B142" t="inlineStr">
        <is>
          <t>是</t>
        </is>
      </c>
      <c r="C142" s="53" t="n">
        <v>46215.13071759259</v>
      </c>
      <c r="D142" t="inlineStr">
        <is>
          <t>否</t>
        </is>
      </c>
      <c r="E142" s="53" t="n">
        <v>46214.79738425926</v>
      </c>
      <c r="F142" s="54">
        <f>(NOW()-E142)*24</f>
        <v/>
      </c>
      <c r="G142" t="inlineStr">
        <is>
          <t>15916493203</t>
        </is>
      </c>
      <c r="H142" t="inlineStr">
        <is>
          <t>2026-07-11 17:08:14</t>
        </is>
      </c>
      <c r="I142" t="inlineStr">
        <is>
          <t>潮州市潮安区江东镇江东南网格051县道蓬洞村</t>
        </is>
      </c>
      <c r="J142" t="inlineStr">
        <is>
          <t>黄伟河</t>
        </is>
      </c>
      <c r="K142" t="inlineStr">
        <is>
          <t>江东龙湖工作站</t>
        </is>
      </c>
      <c r="L142" t="inlineStr">
        <is>
          <t>潮安</t>
        </is>
      </c>
      <c r="M142" t="inlineStr">
        <is>
          <t>20260711153600X360579272</t>
        </is>
      </c>
      <c r="N142" t="inlineStr">
        <is>
          <t>CMCC-CZ-TSCLX-20260711-019231</t>
        </is>
      </c>
      <c r="O142" t="inlineStr">
        <is>
          <t>潮州</t>
        </is>
      </c>
      <c r="P142" t="inlineStr">
        <is>
          <t>潮安区</t>
        </is>
      </c>
      <c r="Q142">
        <f>IF(AND(A142&lt;&gt;"已参评好",F142&gt;=5),"超5小时未参评",IF(F142&gt;=7,"超7小时未参评",IF(F142&gt;=8,"超时未参评","")))</f>
        <v/>
      </c>
      <c r="R142" t="inlineStr">
        <is>
          <t>无法配合</t>
        </is>
      </c>
    </row>
    <row r="143" ht="17" customHeight="1" s="1">
      <c r="A143" t="inlineStr">
        <is>
          <t>未参评好</t>
        </is>
      </c>
      <c r="B143" t="inlineStr">
        <is>
          <t>是</t>
        </is>
      </c>
      <c r="C143" s="53" t="n">
        <v>46215.2040162037</v>
      </c>
      <c r="D143" t="inlineStr">
        <is>
          <t>否</t>
        </is>
      </c>
      <c r="E143" s="53" t="n">
        <v>46214.87068287037</v>
      </c>
      <c r="F143" s="54">
        <f>(NOW()-E143)*24</f>
        <v/>
      </c>
      <c r="G143" t="inlineStr">
        <is>
          <t>13502622232</t>
        </is>
      </c>
      <c r="H143" t="inlineStr">
        <is>
          <t>2026-07-11 18:53:47</t>
        </is>
      </c>
      <c r="I143" t="inlineStr">
        <is>
          <t>潮州市潮安区庵埠镇庵北网格安南路文里村</t>
        </is>
      </c>
      <c r="J143" t="inlineStr">
        <is>
          <t>蔡满煜</t>
        </is>
      </c>
      <c r="K143" t="inlineStr">
        <is>
          <t>潮安城区工作站</t>
        </is>
      </c>
      <c r="L143" t="inlineStr">
        <is>
          <t>潮安</t>
        </is>
      </c>
      <c r="M143" t="inlineStr">
        <is>
          <t>20260711153953X593427879</t>
        </is>
      </c>
      <c r="N143" t="inlineStr">
        <is>
          <t>CMCC-CZ-TSCLX-20260711-015381</t>
        </is>
      </c>
      <c r="O143" t="inlineStr">
        <is>
          <t>潮州</t>
        </is>
      </c>
      <c r="P143" t="inlineStr">
        <is>
          <t>潮安区</t>
        </is>
      </c>
      <c r="Q143">
        <f>IF(AND(A143&lt;&gt;"已参评好",F143&gt;=5),"超5小时未参评",IF(F143&gt;=7,"超7小时未参评",IF(F143&gt;=8,"超时未参评","")))</f>
        <v/>
      </c>
      <c r="R143" t="inlineStr">
        <is>
          <t>13502622232
用户表示还没收到</t>
        </is>
      </c>
    </row>
    <row r="144" ht="51" customHeight="1" s="1">
      <c r="B144" t="inlineStr">
        <is>
          <t>是</t>
        </is>
      </c>
      <c r="C144" s="53" t="n">
        <v>46215.15008101852</v>
      </c>
      <c r="D144" t="inlineStr">
        <is>
          <t>否</t>
        </is>
      </c>
      <c r="E144" s="53" t="n">
        <v>46214.81674768519</v>
      </c>
      <c r="F144" s="54">
        <f>(NOW()-E144)*24</f>
        <v/>
      </c>
      <c r="G144" t="inlineStr">
        <is>
          <t>13413764203</t>
        </is>
      </c>
      <c r="H144" t="inlineStr">
        <is>
          <t>2026-07-11 17:36:07</t>
        </is>
      </c>
      <c r="I144" t="inlineStr">
        <is>
          <t>潮州市潮安区庵埠镇庵东网格亭前路乔林村</t>
        </is>
      </c>
      <c r="J144" t="inlineStr">
        <is>
          <t>王伟斌</t>
        </is>
      </c>
      <c r="M144" t="inlineStr">
        <is>
          <t>20260711154345X825367574</t>
        </is>
      </c>
      <c r="N144" t="inlineStr">
        <is>
          <t>CMCC-CZ-TSCLX-20260711-020440</t>
        </is>
      </c>
      <c r="O144" t="inlineStr">
        <is>
          <t>潮州</t>
        </is>
      </c>
      <c r="P144" t="inlineStr">
        <is>
          <t>潮安区</t>
        </is>
      </c>
      <c r="Q144">
        <f>IF(AND(A144&lt;&gt;"已参评好",F144&gt;=5),"超5小时未参评",IF(F144&gt;=7,"超7小时未参评",IF(F144&gt;=8,"超时未参评","")))</f>
        <v/>
      </c>
      <c r="R144" t="inlineStr"/>
    </row>
    <row r="145" ht="51" customHeight="1" s="1">
      <c r="B145" t="inlineStr">
        <is>
          <t>是</t>
        </is>
      </c>
      <c r="C145" s="53" t="n">
        <v>46215.20116898148</v>
      </c>
      <c r="D145" t="inlineStr">
        <is>
          <t>否</t>
        </is>
      </c>
      <c r="E145" s="53" t="n">
        <v>46214.86783564815</v>
      </c>
      <c r="F145" s="54">
        <f>(NOW()-E145)*24</f>
        <v/>
      </c>
      <c r="G145" t="inlineStr">
        <is>
          <t>13690060730</t>
        </is>
      </c>
      <c r="H145" t="inlineStr">
        <is>
          <t>2026-07-11 18:49:41</t>
        </is>
      </c>
      <c r="I145" t="inlineStr">
        <is>
          <t>潮州市潮安区枫溪镇池湖网格池湖路池湖村</t>
        </is>
      </c>
      <c r="J145" t="inlineStr">
        <is>
          <t>廖庆鑫</t>
        </is>
      </c>
      <c r="K145" t="inlineStr">
        <is>
          <t>瓷都枫溪工作站</t>
        </is>
      </c>
      <c r="L145" t="inlineStr">
        <is>
          <t>市区</t>
        </is>
      </c>
      <c r="M145" t="inlineStr">
        <is>
          <t>20260711161513X713687307</t>
        </is>
      </c>
      <c r="N145" t="inlineStr">
        <is>
          <t>CMCC-CZ-TSCLX-20260711-019866</t>
        </is>
      </c>
      <c r="O145" t="inlineStr">
        <is>
          <t>潮州</t>
        </is>
      </c>
      <c r="P145" t="inlineStr">
        <is>
          <t>潮安区</t>
        </is>
      </c>
      <c r="Q145">
        <f>IF(AND(A145&lt;&gt;"已参评好",F145&gt;=5),"超5小时未参评",IF(F145&gt;=7,"超7小时未参评",IF(F145&gt;=8,"超时未参评","")))</f>
        <v/>
      </c>
      <c r="R145" t="inlineStr"/>
    </row>
    <row r="146" ht="51" customHeight="1" s="1">
      <c r="B146" t="inlineStr">
        <is>
          <t>是</t>
        </is>
      </c>
      <c r="C146" s="53" t="n">
        <v>46215.20805555556</v>
      </c>
      <c r="D146" t="inlineStr">
        <is>
          <t>否</t>
        </is>
      </c>
      <c r="E146" s="53" t="n">
        <v>46214.87472222222</v>
      </c>
      <c r="F146" s="54">
        <f>(NOW()-E146)*24</f>
        <v/>
      </c>
      <c r="G146" t="inlineStr">
        <is>
          <t>13715756265</t>
        </is>
      </c>
      <c r="H146" t="inlineStr">
        <is>
          <t>2026-07-11 18:59:36</t>
        </is>
      </c>
      <c r="I146" t="inlineStr">
        <is>
          <t>潮州市潮安区凤塘镇凤塘东网格凤南路邱厝村</t>
        </is>
      </c>
      <c r="J146" t="inlineStr">
        <is>
          <t>苏枫</t>
        </is>
      </c>
      <c r="K146" t="inlineStr">
        <is>
          <t>浮洋网格</t>
        </is>
      </c>
      <c r="M146" t="inlineStr">
        <is>
          <t>20260711172655X157274230</t>
        </is>
      </c>
      <c r="N146" t="inlineStr">
        <is>
          <t>CMCC-CZ-TSCLX-20260711-021059</t>
        </is>
      </c>
      <c r="O146" t="inlineStr">
        <is>
          <t>潮州</t>
        </is>
      </c>
      <c r="P146" t="inlineStr">
        <is>
          <t>潮安区</t>
        </is>
      </c>
      <c r="Q146">
        <f>IF(AND(A146&lt;&gt;"已参评好",F146&gt;=5),"超5小时未参评",IF(F146&gt;=7,"超7小时未参评",IF(F146&gt;=8,"超时未参评","")))</f>
        <v/>
      </c>
      <c r="R146" t="inlineStr"/>
    </row>
    <row r="147" ht="51" customHeight="1" s="1">
      <c r="B147" t="inlineStr">
        <is>
          <t>是</t>
        </is>
      </c>
      <c r="C147" s="53" t="n">
        <v>46215.22756944445</v>
      </c>
      <c r="D147" t="inlineStr">
        <is>
          <t>否</t>
        </is>
      </c>
      <c r="E147" s="53" t="n">
        <v>46214.89423611111</v>
      </c>
      <c r="F147" s="54">
        <f>(NOW()-E147)*24</f>
        <v/>
      </c>
      <c r="G147" t="inlineStr">
        <is>
          <t>15992382019</t>
        </is>
      </c>
      <c r="H147" t="inlineStr">
        <is>
          <t>2026-07-11 19:27:42</t>
        </is>
      </c>
      <c r="I147" t="inlineStr">
        <is>
          <t>潮州市潮安区枫溪镇瓷兴网格凤新西路新陶居B区</t>
        </is>
      </c>
      <c r="J147" t="inlineStr">
        <is>
          <t>陈庆海</t>
        </is>
      </c>
      <c r="K147" t="inlineStr">
        <is>
          <t>瓷都枫溪工作站</t>
        </is>
      </c>
      <c r="L147" t="inlineStr">
        <is>
          <t>市区</t>
        </is>
      </c>
      <c r="M147" t="inlineStr">
        <is>
          <t>20260711115622X182795444</t>
        </is>
      </c>
      <c r="N147" t="inlineStr">
        <is>
          <t>CMCC-CZ-TSCLX-20260711-022807</t>
        </is>
      </c>
      <c r="O147" t="inlineStr">
        <is>
          <t>潮州</t>
        </is>
      </c>
      <c r="P147" t="inlineStr">
        <is>
          <t>潮安区</t>
        </is>
      </c>
      <c r="Q147">
        <f>IF(AND(A147&lt;&gt;"已参评好",F147&gt;=5),"超5小时未参评",IF(F147&gt;=7,"超7小时未参评",IF(F147&gt;=8,"超时未参评","")))</f>
        <v/>
      </c>
      <c r="R147" t="inlineStr"/>
    </row>
    <row r="148" ht="17" customHeight="1" s="1">
      <c r="A148" t="inlineStr">
        <is>
          <t>已参评好</t>
        </is>
      </c>
      <c r="B148" t="inlineStr">
        <is>
          <t>是</t>
        </is>
      </c>
      <c r="C148" s="53" t="n">
        <v>46215.18924768519</v>
      </c>
      <c r="D148" t="inlineStr">
        <is>
          <t>否</t>
        </is>
      </c>
      <c r="E148" s="53" t="n">
        <v>46214.85591435185</v>
      </c>
      <c r="F148" s="54">
        <f>(NOW()-E148)*24</f>
        <v/>
      </c>
      <c r="G148" t="inlineStr">
        <is>
          <t>13612446333</t>
        </is>
      </c>
      <c r="H148" t="inlineStr">
        <is>
          <t>2026-07-11 18:32:31</t>
        </is>
      </c>
      <c r="I148" t="inlineStr">
        <is>
          <t>潮州市湘桥区桥东街道恒大城网格金碧路恒大城</t>
        </is>
      </c>
      <c r="J148" t="inlineStr">
        <is>
          <t>高科文</t>
        </is>
      </c>
      <c r="K148" t="inlineStr">
        <is>
          <t>韩江新城工作站</t>
        </is>
      </c>
      <c r="L148" t="inlineStr">
        <is>
          <t>市区</t>
        </is>
      </c>
      <c r="M148" t="inlineStr">
        <is>
          <t>20260711164828X708466864</t>
        </is>
      </c>
      <c r="N148" t="inlineStr">
        <is>
          <t>CMCC-CZ-TSCLX-20260711-022252</t>
        </is>
      </c>
      <c r="O148" t="inlineStr">
        <is>
          <t>潮州</t>
        </is>
      </c>
      <c r="P148" t="inlineStr">
        <is>
          <t>湘桥区</t>
        </is>
      </c>
      <c r="Q148">
        <f>IF(AND(A148&lt;&gt;"已参评好",F148&gt;=5),"超5小时未参评",IF(F148&gt;=7,"超7小时未参评",IF(F148&gt;=8,"超时未参评","")))</f>
        <v/>
      </c>
      <c r="R148" t="inlineStr">
        <is>
          <t>已参评</t>
        </is>
      </c>
    </row>
    <row r="149" ht="51" customHeight="1" s="1">
      <c r="B149" t="inlineStr">
        <is>
          <t>是</t>
        </is>
      </c>
      <c r="C149" s="53" t="n">
        <v>46215.20541666666</v>
      </c>
      <c r="D149" t="inlineStr">
        <is>
          <t>否</t>
        </is>
      </c>
      <c r="E149" s="53" t="n">
        <v>46214.87208333334</v>
      </c>
      <c r="F149" s="54">
        <f>(NOW()-E149)*24</f>
        <v/>
      </c>
      <c r="G149" t="inlineStr">
        <is>
          <t>15876800872</t>
        </is>
      </c>
      <c r="H149" t="inlineStr">
        <is>
          <t>2026-07-11 18:55:48</t>
        </is>
      </c>
      <c r="I149" t="inlineStr">
        <is>
          <t>潮州市潮安区枫溪镇池湖网格池湖路池湖村</t>
        </is>
      </c>
      <c r="J149" t="inlineStr">
        <is>
          <t>廖庆鑫</t>
        </is>
      </c>
      <c r="K149" t="inlineStr">
        <is>
          <t>瓷都枫溪工作站</t>
        </is>
      </c>
      <c r="L149" t="inlineStr">
        <is>
          <t>市区</t>
        </is>
      </c>
      <c r="M149" t="inlineStr">
        <is>
          <t>20260711165726X246022409</t>
        </is>
      </c>
      <c r="N149" t="inlineStr">
        <is>
          <t>CMCC-CZ-TSCLX-20260711-023015</t>
        </is>
      </c>
      <c r="O149" t="inlineStr">
        <is>
          <t>潮州</t>
        </is>
      </c>
      <c r="P149" t="inlineStr">
        <is>
          <t>潮安区</t>
        </is>
      </c>
      <c r="Q149">
        <f>IF(AND(A149&lt;&gt;"已参评好",F149&gt;=5),"超5小时未参评",IF(F149&gt;=7,"超7小时未参评",IF(F149&gt;=8,"超时未参评","")))</f>
        <v/>
      </c>
      <c r="R149" t="inlineStr"/>
    </row>
    <row r="150" ht="51" customHeight="1" s="1">
      <c r="B150" t="inlineStr">
        <is>
          <t>是</t>
        </is>
      </c>
      <c r="C150" s="53" t="n">
        <v>46215.16650462963</v>
      </c>
      <c r="D150" t="inlineStr">
        <is>
          <t>否</t>
        </is>
      </c>
      <c r="E150" s="53" t="n">
        <v>46214.8331712963</v>
      </c>
      <c r="F150" s="54">
        <f>(NOW()-E150)*24</f>
        <v/>
      </c>
      <c r="G150" t="inlineStr">
        <is>
          <t>15994985111</t>
        </is>
      </c>
      <c r="H150" t="inlineStr">
        <is>
          <t>2026-07-11 17:59:46</t>
        </is>
      </c>
      <c r="I150" t="inlineStr">
        <is>
          <t>潮州市湘桥区城西街道春光网格绿榕路春光景山村</t>
        </is>
      </c>
      <c r="J150" t="inlineStr">
        <is>
          <t>曹贤伟</t>
        </is>
      </c>
      <c r="K150" t="inlineStr">
        <is>
          <t>市区城北工作站</t>
        </is>
      </c>
      <c r="L150" t="inlineStr">
        <is>
          <t>市区</t>
        </is>
      </c>
      <c r="M150" t="inlineStr">
        <is>
          <t>20260711172253X773519170</t>
        </is>
      </c>
      <c r="N150" t="inlineStr">
        <is>
          <t>CMCC-CZ-TSCLX-20260711-020962</t>
        </is>
      </c>
      <c r="O150" t="inlineStr">
        <is>
          <t>潮州</t>
        </is>
      </c>
      <c r="P150" t="inlineStr">
        <is>
          <t>湘桥区</t>
        </is>
      </c>
      <c r="Q150">
        <f>IF(AND(A150&lt;&gt;"已参评好",F150&gt;=5),"超5小时未参评",IF(F150&gt;=7,"超7小时未参评",IF(F150&gt;=8,"超时未参评","")))</f>
        <v/>
      </c>
      <c r="R150" t="inlineStr"/>
    </row>
    <row r="151" ht="51" customHeight="1" s="1">
      <c r="A151" t="inlineStr">
        <is>
          <t>未参评好</t>
        </is>
      </c>
      <c r="B151" t="inlineStr">
        <is>
          <t>是</t>
        </is>
      </c>
      <c r="C151" s="53" t="n">
        <v>46215.19290509259</v>
      </c>
      <c r="D151" t="inlineStr">
        <is>
          <t>否</t>
        </is>
      </c>
      <c r="E151" s="53" t="n">
        <v>46214.85957175926</v>
      </c>
      <c r="F151" s="54">
        <f>(NOW()-E151)*24</f>
        <v/>
      </c>
      <c r="G151" t="inlineStr">
        <is>
          <t>13534633425</t>
        </is>
      </c>
      <c r="H151" t="inlineStr">
        <is>
          <t>2026-07-11 18:37:47</t>
        </is>
      </c>
      <c r="I151" t="inlineStr">
        <is>
          <t>潮州市潮安区江东镇江东南网格环村路下湖村</t>
        </is>
      </c>
      <c r="J151" t="inlineStr">
        <is>
          <t>黄伟河</t>
        </is>
      </c>
      <c r="K151" t="inlineStr">
        <is>
          <t>江东龙湖工作站</t>
        </is>
      </c>
      <c r="L151" t="inlineStr">
        <is>
          <t>潮安</t>
        </is>
      </c>
      <c r="M151" t="inlineStr">
        <is>
          <t>20260711173337X417517240</t>
        </is>
      </c>
      <c r="N151" t="inlineStr">
        <is>
          <t>CMCC-CZ-TSCLX-20260711-021700</t>
        </is>
      </c>
      <c r="O151" t="inlineStr">
        <is>
          <t>潮州</t>
        </is>
      </c>
      <c r="P151" t="inlineStr">
        <is>
          <t>潮安区</t>
        </is>
      </c>
      <c r="Q151">
        <f>IF(AND(A151&lt;&gt;"已参评好",F151&gt;=5),"超5小时未参评",IF(F151&gt;=7,"超7小时未参评",IF(F151&gt;=8,"超时未参评","")))</f>
        <v/>
      </c>
      <c r="R151" t="inlineStr">
        <is>
          <t>无法配合</t>
        </is>
      </c>
    </row>
    <row r="152" ht="51" customHeight="1" s="1">
      <c r="B152" t="inlineStr">
        <is>
          <t>是</t>
        </is>
      </c>
      <c r="C152" s="53" t="n">
        <v>46215.2067824074</v>
      </c>
      <c r="D152" t="inlineStr">
        <is>
          <t>否</t>
        </is>
      </c>
      <c r="E152" s="53" t="n">
        <v>46214.87344907408</v>
      </c>
      <c r="F152" s="54">
        <f>(NOW()-E152)*24</f>
        <v/>
      </c>
      <c r="G152" t="inlineStr">
        <is>
          <t>15876801426</t>
        </is>
      </c>
      <c r="H152" t="inlineStr">
        <is>
          <t>2026-07-11 18:57:46</t>
        </is>
      </c>
      <c r="I152" t="inlineStr">
        <is>
          <t>潮州市潮安区枫溪镇云英路网格护堤路下东埔村</t>
        </is>
      </c>
      <c r="J152" t="inlineStr">
        <is>
          <t>陆锐强</t>
        </is>
      </c>
      <c r="K152" t="inlineStr">
        <is>
          <t>瓷都枫溪工作站</t>
        </is>
      </c>
      <c r="L152" t="inlineStr">
        <is>
          <t>市区</t>
        </is>
      </c>
      <c r="M152" t="inlineStr">
        <is>
          <t>20260711173701X621039634</t>
        </is>
      </c>
      <c r="N152" t="inlineStr">
        <is>
          <t>CMCC-CZ-TSCLX-20260711-023826</t>
        </is>
      </c>
      <c r="O152" t="inlineStr">
        <is>
          <t>潮州</t>
        </is>
      </c>
      <c r="P152" t="inlineStr">
        <is>
          <t>潮安区</t>
        </is>
      </c>
      <c r="Q152">
        <f>IF(AND(A152&lt;&gt;"已参评好",F152&gt;=5),"超5小时未参评",IF(F152&gt;=7,"超7小时未参评",IF(F152&gt;=8,"超时未参评","")))</f>
        <v/>
      </c>
      <c r="R152" t="inlineStr"/>
    </row>
    <row r="153" ht="51" customHeight="1" s="1">
      <c r="B153" t="inlineStr">
        <is>
          <t>是</t>
        </is>
      </c>
      <c r="C153" s="53" t="n">
        <v>46215.23861111111</v>
      </c>
      <c r="D153" t="inlineStr">
        <is>
          <t>否</t>
        </is>
      </c>
      <c r="E153" s="53" t="n">
        <v>46214.90527777778</v>
      </c>
      <c r="F153" s="54">
        <f>(NOW()-E153)*24</f>
        <v/>
      </c>
      <c r="G153" t="inlineStr">
        <is>
          <t>15976348152</t>
        </is>
      </c>
      <c r="H153" t="inlineStr">
        <is>
          <t>2026-07-11 19:43:36</t>
        </is>
      </c>
      <c r="I153" t="inlineStr">
        <is>
          <t>潮州市潮安区枫溪镇池湖网格池湖路池湖村</t>
        </is>
      </c>
      <c r="J153" t="inlineStr">
        <is>
          <t>廖庆鑫</t>
        </is>
      </c>
      <c r="K153" t="inlineStr">
        <is>
          <t>瓷都枫溪工作站</t>
        </is>
      </c>
      <c r="L153" t="inlineStr">
        <is>
          <t>市区</t>
        </is>
      </c>
      <c r="M153" t="inlineStr">
        <is>
          <t>20260711174159X919302917</t>
        </is>
      </c>
      <c r="N153" t="inlineStr">
        <is>
          <t>CMCC-CZ-TSCLX-20260711-021707</t>
        </is>
      </c>
      <c r="O153" t="inlineStr">
        <is>
          <t>潮州</t>
        </is>
      </c>
      <c r="P153" t="inlineStr">
        <is>
          <t>潮安区</t>
        </is>
      </c>
      <c r="Q153">
        <f>IF(AND(A153&lt;&gt;"已参评好",F153&gt;=5),"超5小时未参评",IF(F153&gt;=7,"超7小时未参评",IF(F153&gt;=8,"超时未参评","")))</f>
        <v/>
      </c>
      <c r="R153" t="inlineStr"/>
    </row>
    <row r="154" ht="51" customHeight="1" s="1">
      <c r="B154" t="inlineStr">
        <is>
          <t>是</t>
        </is>
      </c>
      <c r="C154" s="53" t="n">
        <v>46215.22888888889</v>
      </c>
      <c r="D154" t="inlineStr">
        <is>
          <t>否</t>
        </is>
      </c>
      <c r="E154" s="53" t="n">
        <v>46214.89555555556</v>
      </c>
      <c r="F154" s="54">
        <f>(NOW()-E154)*24</f>
        <v/>
      </c>
      <c r="G154" t="inlineStr">
        <is>
          <t>15976390583</t>
        </is>
      </c>
      <c r="H154" t="inlineStr">
        <is>
          <t>2026-07-11 19:29:36</t>
        </is>
      </c>
      <c r="I154" t="inlineStr">
        <is>
          <t>潮州市潮安区枫溪镇池湖网格池湖路池湖村</t>
        </is>
      </c>
      <c r="J154" t="inlineStr">
        <is>
          <t>温锈洪</t>
        </is>
      </c>
      <c r="K154" t="inlineStr">
        <is>
          <t>瓷都枫溪工作站</t>
        </is>
      </c>
      <c r="L154" t="inlineStr">
        <is>
          <t>市区</t>
        </is>
      </c>
      <c r="M154" t="inlineStr">
        <is>
          <t>20260711181408X848071325</t>
        </is>
      </c>
      <c r="N154" t="inlineStr">
        <is>
          <t>CMCC-CZ-TSCLX-20260711-024815</t>
        </is>
      </c>
      <c r="O154" t="inlineStr">
        <is>
          <t>潮州</t>
        </is>
      </c>
      <c r="P154" t="inlineStr">
        <is>
          <t>潮安区</t>
        </is>
      </c>
      <c r="Q154">
        <f>IF(AND(A154&lt;&gt;"已参评好",F154&gt;=5),"超5小时未参评",IF(F154&gt;=7,"超7小时未参评",IF(F154&gt;=8,"超时未参评","")))</f>
        <v/>
      </c>
      <c r="R154" t="inlineStr"/>
    </row>
    <row r="155" ht="51" customHeight="1" s="1">
      <c r="B155" t="inlineStr">
        <is>
          <t>是</t>
        </is>
      </c>
      <c r="C155" s="53" t="n">
        <v>46215.20528935185</v>
      </c>
      <c r="D155" t="inlineStr">
        <is>
          <t>否</t>
        </is>
      </c>
      <c r="E155" s="53" t="n">
        <v>46214.87195601852</v>
      </c>
      <c r="F155" s="54">
        <f>(NOW()-E155)*24</f>
        <v/>
      </c>
      <c r="G155" t="inlineStr">
        <is>
          <t>17324724579</t>
        </is>
      </c>
      <c r="H155" t="inlineStr">
        <is>
          <t>2026-07-11 18:55:37</t>
        </is>
      </c>
      <c r="I155" t="inlineStr">
        <is>
          <t>潮州市潮安区庵埠镇庵东网格中兴路仙溪村</t>
        </is>
      </c>
      <c r="J155" t="inlineStr">
        <is>
          <t>陈家昭</t>
        </is>
      </c>
      <c r="K155" t="inlineStr">
        <is>
          <t>潮安城区工作站</t>
        </is>
      </c>
      <c r="L155" t="inlineStr">
        <is>
          <t>潮安</t>
        </is>
      </c>
      <c r="M155" t="inlineStr">
        <is>
          <t>20260711182306X386448689</t>
        </is>
      </c>
      <c r="N155" t="inlineStr">
        <is>
          <t>CMCC-CZ-TSCLX-20260711-020382</t>
        </is>
      </c>
      <c r="O155" t="inlineStr">
        <is>
          <t>潮州</t>
        </is>
      </c>
      <c r="P155" t="inlineStr">
        <is>
          <t>潮安区</t>
        </is>
      </c>
      <c r="Q155">
        <f>IF(AND(A155&lt;&gt;"已参评好",F155&gt;=5),"超5小时未参评",IF(F155&gt;=7,"超7小时未参评",IF(F155&gt;=8,"超时未参评","")))</f>
        <v/>
      </c>
      <c r="R155" t="inlineStr"/>
    </row>
    <row r="156" ht="51" customHeight="1" s="1">
      <c r="B156" t="inlineStr">
        <is>
          <t>是</t>
        </is>
      </c>
      <c r="C156" s="53" t="n">
        <v>46215.21222222222</v>
      </c>
      <c r="D156" t="inlineStr">
        <is>
          <t>否</t>
        </is>
      </c>
      <c r="E156" s="53" t="n">
        <v>46214.87888888889</v>
      </c>
      <c r="F156" s="54">
        <f>(NOW()-E156)*24</f>
        <v/>
      </c>
      <c r="G156" t="inlineStr">
        <is>
          <t>13539371743</t>
        </is>
      </c>
      <c r="H156" t="inlineStr">
        <is>
          <t>2026-07-11 19:05:36</t>
        </is>
      </c>
      <c r="I156" t="inlineStr">
        <is>
          <t>潮州市湘桥区城西街道前后街网格西新南路后街村</t>
        </is>
      </c>
      <c r="J156" t="inlineStr">
        <is>
          <t>许秋跃</t>
        </is>
      </c>
      <c r="K156" t="inlineStr">
        <is>
          <t>市区城南工作站</t>
        </is>
      </c>
      <c r="L156" t="inlineStr">
        <is>
          <t>市区</t>
        </is>
      </c>
      <c r="M156" t="inlineStr">
        <is>
          <t>20260711182646X606009365</t>
        </is>
      </c>
      <c r="N156" t="inlineStr">
        <is>
          <t>CMCC-CZ-TSCLX-20260711-021746</t>
        </is>
      </c>
      <c r="O156" t="inlineStr">
        <is>
          <t>潮州</t>
        </is>
      </c>
      <c r="P156" t="inlineStr">
        <is>
          <t>湘桥区</t>
        </is>
      </c>
      <c r="Q156">
        <f>IF(AND(A156&lt;&gt;"已参评好",F156&gt;=5),"超5小时未参评",IF(F156&gt;=7,"超7小时未参评",IF(F156&gt;=8,"超时未参评","")))</f>
        <v/>
      </c>
      <c r="R156" t="inlineStr"/>
    </row>
    <row r="157" ht="51" customHeight="1" s="1">
      <c r="A157" t="inlineStr">
        <is>
          <t>未参评好</t>
        </is>
      </c>
      <c r="B157" t="inlineStr">
        <is>
          <t>是</t>
        </is>
      </c>
      <c r="C157" s="53" t="n">
        <v>46215.21641203704</v>
      </c>
      <c r="D157" t="inlineStr">
        <is>
          <t>否</t>
        </is>
      </c>
      <c r="E157" s="53" t="n">
        <v>46214.8830787037</v>
      </c>
      <c r="F157" s="54">
        <f>(NOW()-E157)*24</f>
        <v/>
      </c>
      <c r="G157" t="inlineStr">
        <is>
          <t>15016519877</t>
        </is>
      </c>
      <c r="H157" t="inlineStr">
        <is>
          <t>2026-07-11 19:11:38</t>
        </is>
      </c>
      <c r="I157" t="inlineStr">
        <is>
          <t>潮州市饶平县钱东镇一网格324国道上浮山村</t>
        </is>
      </c>
      <c r="J157" t="inlineStr">
        <is>
          <t>黄日浩</t>
        </is>
      </c>
      <c r="K157" t="inlineStr">
        <is>
          <t>饶平西片工作站</t>
        </is>
      </c>
      <c r="L157" t="inlineStr">
        <is>
          <t>饶平</t>
        </is>
      </c>
      <c r="M157" t="inlineStr">
        <is>
          <t>20260711182813X693082178</t>
        </is>
      </c>
      <c r="N157" t="inlineStr">
        <is>
          <t>CMCC-CZ-TSCLX-20260711-021939</t>
        </is>
      </c>
      <c r="O157" t="inlineStr">
        <is>
          <t>潮州</t>
        </is>
      </c>
      <c r="P157" t="inlineStr">
        <is>
          <t>饶平县</t>
        </is>
      </c>
      <c r="Q157">
        <f>IF(AND(A157&lt;&gt;"已参评好",F157&gt;=5),"超5小时未参评",IF(F157&gt;=7,"超7小时未参评",IF(F157&gt;=8,"超时未参评","")))</f>
        <v/>
      </c>
      <c r="R157" t="inlineStr">
        <is>
          <t>没信息</t>
        </is>
      </c>
    </row>
    <row r="158" ht="51" customHeight="1" s="1"/>
    <row r="159" ht="51" customHeight="1" s="1"/>
    <row r="160" ht="51" customHeight="1" s="1"/>
    <row r="161" ht="51" customHeight="1" s="1"/>
    <row r="162" ht="51" customHeight="1" s="1"/>
    <row r="163" ht="51" customHeight="1" s="1"/>
    <row r="164" ht="17" customHeight="1" s="1"/>
    <row r="165" ht="51" customHeight="1" s="1"/>
    <row r="166" ht="51" customHeight="1" s="1"/>
    <row r="167" ht="51" customHeight="1" s="1"/>
    <row r="168" ht="51" customHeight="1" s="1"/>
    <row r="169" ht="51" customHeight="1" s="1"/>
    <row r="170" ht="34" customHeight="1" s="1"/>
    <row r="171" ht="51" customHeight="1" s="1"/>
    <row r="172" ht="51" customHeight="1" s="1"/>
    <row r="173" ht="51" customHeight="1" s="1"/>
    <row r="174" ht="51" customHeight="1" s="1"/>
    <row r="175" ht="17" customHeight="1" s="1"/>
    <row r="176" ht="51" customHeight="1" s="1"/>
    <row r="177" ht="17" customHeight="1" s="1"/>
    <row r="178" ht="51" customHeight="1" s="1"/>
    <row r="179" ht="51" customHeight="1" s="1"/>
    <row r="180" ht="51" customHeight="1" s="1"/>
    <row r="181" ht="51" customHeight="1" s="1"/>
    <row r="182" ht="51" customHeight="1" s="1"/>
    <row r="183" ht="34" customHeight="1" s="1"/>
    <row r="184" ht="51" customHeight="1" s="1"/>
    <row r="185" ht="51" customHeight="1" s="1"/>
    <row r="186" ht="51" customHeight="1" s="1"/>
    <row r="187" ht="51" customHeight="1" s="1"/>
    <row r="188" ht="51" customHeight="1" s="1"/>
    <row r="189" ht="51" customHeight="1" s="1"/>
    <row r="190" ht="51" customHeight="1" s="1"/>
    <row r="191" ht="51" customHeight="1" s="1"/>
    <row r="192" ht="51" customHeight="1" s="1"/>
    <row r="193" ht="51" customHeight="1" s="1"/>
    <row r="194" ht="51" customHeight="1" s="1"/>
    <row r="195" ht="51" customHeight="1" s="1"/>
    <row r="196" ht="51" customHeight="1" s="1"/>
    <row r="197" ht="51" customHeight="1" s="1"/>
    <row r="198" ht="34" customHeight="1" s="1"/>
    <row r="199" ht="51" customHeight="1" s="1"/>
    <row r="200" ht="51" customHeight="1" s="1"/>
    <row r="201" ht="51" customHeight="1" s="1"/>
    <row r="202" ht="51" customHeight="1" s="1"/>
    <row r="203" ht="51" customHeight="1" s="1"/>
    <row r="204" ht="34" customHeight="1" s="1"/>
    <row r="205" ht="51" customHeight="1" s="1"/>
    <row r="206" ht="51" customHeight="1" s="1"/>
    <row r="207" ht="51" customHeight="1" s="1"/>
    <row r="208" ht="51" customHeight="1" s="1"/>
    <row r="209" ht="51" customHeight="1" s="1"/>
    <row r="210" ht="51" customHeight="1" s="1"/>
    <row r="211" ht="51" customHeight="1" s="1"/>
    <row r="212" ht="51" customHeight="1" s="1"/>
    <row r="213" ht="51" customHeight="1" s="1"/>
    <row r="214" ht="51" customHeight="1" s="1"/>
    <row r="215" ht="51" customHeight="1" s="1"/>
    <row r="216" ht="17" customHeight="1" s="1"/>
    <row r="217" ht="51" customHeight="1" s="1"/>
    <row r="218" ht="51" customHeight="1" s="1"/>
    <row r="219" ht="51" customHeight="1" s="1"/>
    <row r="220" ht="51" customHeight="1" s="1"/>
    <row r="221" ht="51" customHeight="1" s="1"/>
    <row r="222" ht="51" customHeight="1" s="1"/>
    <row r="223" ht="51" customHeight="1" s="1"/>
    <row r="224" ht="51" customHeight="1" s="1"/>
    <row r="225" ht="51" customHeight="1" s="1"/>
    <row r="226" ht="51" customHeight="1" s="1"/>
    <row r="227" ht="51" customHeight="1" s="1"/>
    <row r="228" ht="51" customHeight="1" s="1"/>
  </sheetData>
  <autoFilter ref="A1:N22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38"/>
  <sheetViews>
    <sheetView workbookViewId="0">
      <selection activeCell="L2" sqref="L2"/>
    </sheetView>
  </sheetViews>
  <sheetFormatPr baseColWidth="8" defaultColWidth="9.23076923076923" defaultRowHeight="16.8"/>
  <cols>
    <col width="13" customWidth="1" style="1" min="1" max="1"/>
    <col width="16.5384615384615" customWidth="1" style="1" min="2" max="2"/>
    <col width="9.03846153846154" customWidth="1" style="1" min="3" max="3"/>
    <col width="7.38461538461539" customWidth="1" style="1" min="4" max="4"/>
    <col width="8.15384615384615" customWidth="1" style="1" min="5" max="5"/>
    <col width="54.1538461538462" customWidth="1" style="1" min="6" max="6"/>
    <col width="11.4615384615385" customWidth="1" style="1" min="7" max="7"/>
    <col width="8.26923076923077" customWidth="1" style="1" min="8" max="8"/>
    <col width="16.5384615384615" customWidth="1" style="1" min="9" max="11"/>
    <col width="16.3076923076923" customWidth="1" style="1" min="12" max="12"/>
  </cols>
  <sheetData>
    <row r="1" ht="31" customHeight="1" s="1">
      <c r="A1" s="23" t="inlineStr">
        <is>
          <t>账号</t>
        </is>
      </c>
      <c r="B1" s="24" t="inlineStr">
        <is>
          <t>创单时间</t>
        </is>
      </c>
      <c r="C1" s="25" t="inlineStr">
        <is>
          <t>工作站</t>
        </is>
      </c>
      <c r="D1" s="25" t="inlineStr">
        <is>
          <t>站长</t>
        </is>
      </c>
      <c r="E1" s="23" t="inlineStr">
        <is>
          <t>装维</t>
        </is>
      </c>
      <c r="F1" s="26" t="inlineStr">
        <is>
          <t>反馈内容</t>
        </is>
      </c>
      <c r="G1" s="26" t="n"/>
      <c r="H1" s="27" t="inlineStr">
        <is>
          <t>是否20：00前来单</t>
        </is>
      </c>
      <c r="I1" s="55" t="inlineStr">
        <is>
          <t>当前短信时间</t>
        </is>
      </c>
      <c r="J1" s="27" t="inlineStr">
        <is>
          <t>预计短信
下发时间</t>
        </is>
      </c>
      <c r="K1" s="27" t="inlineStr">
        <is>
          <t>链接超时时间</t>
        </is>
      </c>
      <c r="M1" t="inlineStr">
        <is>
          <t>原始反馈</t>
        </is>
      </c>
    </row>
    <row r="2" ht="51" customHeight="1" s="1">
      <c r="A2" t="inlineStr">
        <is>
          <t>13715731598</t>
        </is>
      </c>
      <c r="B2" s="53" t="n">
        <v>46213.84078703704</v>
      </c>
      <c r="C2" t="inlineStr">
        <is>
          <t>饶平北片工作站</t>
        </is>
      </c>
      <c r="D2" t="inlineStr">
        <is>
          <t>詹进链</t>
        </is>
      </c>
      <c r="E2" t="inlineStr">
        <is>
          <t>詹蔚均</t>
        </is>
      </c>
      <c r="G2" t="inlineStr">
        <is>
          <t>超时</t>
        </is>
      </c>
      <c r="H2" t="inlineStr">
        <is>
          <t>否</t>
        </is>
      </c>
      <c r="I2" s="54">
        <f>(NOW()-J2)*24</f>
        <v/>
      </c>
      <c r="J2" s="53" t="n">
        <v>46214.42412037037</v>
      </c>
      <c r="K2" s="53" t="n">
        <v>46214.75745370371</v>
      </c>
      <c r="L2">
        <f>IF(AND(F2&lt;&gt;"已参评好",I2&gt;=5),"超5小时未参评",IF(I2&gt;=7,"超7小时未参评",IF(I2&gt;=8,"超时未参评","")))</f>
        <v/>
      </c>
      <c r="M2" t="inlineStr"/>
    </row>
    <row r="3" ht="51" customHeight="1" s="1">
      <c r="A3" t="inlineStr">
        <is>
          <t>15820130940</t>
        </is>
      </c>
      <c r="B3" s="53" t="n">
        <v>46214.42283564815</v>
      </c>
      <c r="C3" t="inlineStr">
        <is>
          <t>韩江新城工作站</t>
        </is>
      </c>
      <c r="D3" t="inlineStr">
        <is>
          <t>邱培烁</t>
        </is>
      </c>
      <c r="E3" t="inlineStr">
        <is>
          <t>谢洽杰</t>
        </is>
      </c>
      <c r="F3" t="inlineStr">
        <is>
          <t>未参评好</t>
        </is>
      </c>
      <c r="G3" t="inlineStr">
        <is>
          <t>超时</t>
        </is>
      </c>
      <c r="H3" t="inlineStr">
        <is>
          <t>是</t>
        </is>
      </c>
      <c r="I3" s="54">
        <f>(NOW()-J3)*24</f>
        <v/>
      </c>
      <c r="J3" s="53" t="n">
        <v>46214.50616898148</v>
      </c>
      <c r="K3" s="53" t="n">
        <v>46214.83950231481</v>
      </c>
      <c r="L3">
        <f>IF(AND(F3&lt;&gt;"已参评好",I3&gt;=5),"超5小时未参评",IF(I3&gt;=7,"超7小时未参评",IF(I3&gt;=8,"超时未参评","")))</f>
        <v/>
      </c>
      <c r="M3" t="inlineStr">
        <is>
          <t>收不到</t>
        </is>
      </c>
    </row>
    <row r="4" ht="51" customHeight="1" s="1">
      <c r="A4" t="inlineStr">
        <is>
          <t>17818851848</t>
        </is>
      </c>
      <c r="B4" s="53" t="n">
        <v>46213.83925925926</v>
      </c>
      <c r="C4" t="inlineStr">
        <is>
          <t>瓷都枫溪工作站</t>
        </is>
      </c>
      <c r="D4" t="inlineStr">
        <is>
          <t>许守锦</t>
        </is>
      </c>
      <c r="E4" t="inlineStr">
        <is>
          <t>谢梓湘</t>
        </is>
      </c>
      <c r="F4" t="inlineStr">
        <is>
          <t>未参评好</t>
        </is>
      </c>
      <c r="G4" t="inlineStr">
        <is>
          <t>超时</t>
        </is>
      </c>
      <c r="H4" t="inlineStr">
        <is>
          <t>否</t>
        </is>
      </c>
      <c r="I4" s="54">
        <f>(NOW()-J4)*24</f>
        <v/>
      </c>
      <c r="J4" s="53" t="n">
        <v>46214.42259259259</v>
      </c>
      <c r="K4" s="53" t="n">
        <v>46214.75592592593</v>
      </c>
      <c r="L4">
        <f>IF(AND(F4&lt;&gt;"已参评好",I4&gt;=5),"超5小时未参评",IF(I4&gt;=7,"超7小时未参评",IF(I4&gt;=8,"超时未参评","")))</f>
        <v/>
      </c>
      <c r="M4" t="inlineStr">
        <is>
          <t>没收到</t>
        </is>
      </c>
    </row>
    <row r="5" ht="51" customHeight="1" s="1">
      <c r="A5" t="inlineStr">
        <is>
          <t>13500106153</t>
        </is>
      </c>
      <c r="B5" s="53" t="n">
        <v>46213.88872685185</v>
      </c>
      <c r="C5" t="inlineStr">
        <is>
          <t>市区城北工作站</t>
        </is>
      </c>
      <c r="D5" t="inlineStr">
        <is>
          <t>陆锐荣</t>
        </is>
      </c>
      <c r="E5" t="inlineStr">
        <is>
          <t>张泽鸿</t>
        </is>
      </c>
      <c r="F5" t="inlineStr">
        <is>
          <t>未参评好</t>
        </is>
      </c>
      <c r="G5" t="inlineStr">
        <is>
          <t>超时</t>
        </is>
      </c>
      <c r="H5" t="inlineStr">
        <is>
          <t>否</t>
        </is>
      </c>
      <c r="I5" s="54">
        <f>(NOW()-J5)*24</f>
        <v/>
      </c>
      <c r="J5" s="53" t="n">
        <v>46214.47206018519</v>
      </c>
      <c r="K5" s="53" t="n">
        <v>46214.80539351852</v>
      </c>
      <c r="L5">
        <f>IF(AND(F5&lt;&gt;"已参评好",I5&gt;=5),"超5小时未参评",IF(I5&gt;=7,"超7小时未参评",IF(I5&gt;=8,"超时未参评","")))</f>
        <v/>
      </c>
      <c r="M5" t="inlineStr">
        <is>
          <t>收无参评信息</t>
        </is>
      </c>
    </row>
    <row r="6" ht="51" customHeight="1" s="1">
      <c r="A6" t="inlineStr">
        <is>
          <t>13553703101</t>
        </is>
      </c>
      <c r="B6" s="53" t="n">
        <v>46214.43023148148</v>
      </c>
      <c r="C6" t="inlineStr">
        <is>
          <t>江东龙湖工作站</t>
        </is>
      </c>
      <c r="D6" t="inlineStr">
        <is>
          <t>郑州杰</t>
        </is>
      </c>
      <c r="E6" t="inlineStr">
        <is>
          <t>黄伟河</t>
        </is>
      </c>
      <c r="F6" t="inlineStr">
        <is>
          <t>未参评好</t>
        </is>
      </c>
      <c r="G6" t="inlineStr">
        <is>
          <t>超时</t>
        </is>
      </c>
      <c r="H6" t="inlineStr">
        <is>
          <t>是</t>
        </is>
      </c>
      <c r="I6" s="54">
        <f>(NOW()-J6)*24</f>
        <v/>
      </c>
      <c r="J6" s="53" t="n">
        <v>46214.51356481481</v>
      </c>
      <c r="K6" s="53" t="n">
        <v>46214.84689814815</v>
      </c>
      <c r="L6">
        <f>IF(AND(F6&lt;&gt;"已参评好",I6&gt;=5),"超5小时未参评",IF(I6&gt;=7,"超7小时未参评",IF(I6&gt;=8,"超时未参评","")))</f>
        <v/>
      </c>
      <c r="M6" t="inlineStr">
        <is>
          <t>无法配合</t>
        </is>
      </c>
    </row>
    <row r="7" ht="51" customHeight="1" s="1">
      <c r="A7" t="inlineStr">
        <is>
          <t>18029857535</t>
        </is>
      </c>
      <c r="B7" s="53" t="n">
        <v>46214.43667824074</v>
      </c>
      <c r="C7" t="inlineStr">
        <is>
          <t>韩江新城工作站</t>
        </is>
      </c>
      <c r="D7" t="inlineStr">
        <is>
          <t>邱培烁</t>
        </is>
      </c>
      <c r="E7" t="inlineStr">
        <is>
          <t>曾楚湘</t>
        </is>
      </c>
      <c r="F7" t="inlineStr">
        <is>
          <t>未参评好</t>
        </is>
      </c>
      <c r="G7" t="inlineStr">
        <is>
          <t>超时</t>
        </is>
      </c>
      <c r="H7" t="inlineStr">
        <is>
          <t>是</t>
        </is>
      </c>
      <c r="I7" s="54">
        <f>(NOW()-J7)*24</f>
        <v/>
      </c>
      <c r="J7" s="53" t="n">
        <v>46214.52001157407</v>
      </c>
      <c r="K7" s="53" t="n">
        <v>46214.85334490741</v>
      </c>
      <c r="L7">
        <f>IF(AND(F7&lt;&gt;"已参评好",I7&gt;=5),"超5小时未参评",IF(I7&gt;=7,"超7小时未参评",IF(I7&gt;=8,"超时未参评","")))</f>
        <v/>
      </c>
      <c r="M7" t="inlineStr">
        <is>
          <t>收不到</t>
        </is>
      </c>
    </row>
    <row r="8" ht="51" customHeight="1" s="1">
      <c r="A8" t="inlineStr">
        <is>
          <t>13531519955</t>
        </is>
      </c>
      <c r="B8" s="53" t="n">
        <v>46214.44753472223</v>
      </c>
      <c r="C8" t="inlineStr">
        <is>
          <t>潮安城区工作站</t>
        </is>
      </c>
      <c r="D8" t="inlineStr">
        <is>
          <t>吴家鸣</t>
        </is>
      </c>
      <c r="E8" t="inlineStr">
        <is>
          <t>庄树贤</t>
        </is>
      </c>
      <c r="F8" t="inlineStr">
        <is>
          <t>已参评好</t>
        </is>
      </c>
      <c r="G8" t="inlineStr">
        <is>
          <t>超时</t>
        </is>
      </c>
      <c r="H8" t="inlineStr">
        <is>
          <t>是</t>
        </is>
      </c>
      <c r="I8" s="54">
        <f>(NOW()-J8)*24</f>
        <v/>
      </c>
      <c r="J8" s="53" t="n">
        <v>46214.53086805555</v>
      </c>
      <c r="K8" s="53" t="n">
        <v>46214.86420138889</v>
      </c>
      <c r="L8">
        <f>IF(AND(F8&lt;&gt;"已参评好",I8&gt;=5),"超5小时未参评",IF(I8&gt;=7,"超7小时未参评",IF(I8&gt;=8,"超时未参评","")))</f>
        <v/>
      </c>
      <c r="M8" t="inlineStr">
        <is>
          <t>已参评</t>
        </is>
      </c>
    </row>
    <row r="9" ht="51" customHeight="1" s="1">
      <c r="A9" t="inlineStr">
        <is>
          <t>13413732990</t>
        </is>
      </c>
      <c r="B9" s="53" t="n">
        <v>46213.88762731481</v>
      </c>
      <c r="C9" t="inlineStr">
        <is>
          <t>瓷都枫溪工作站</t>
        </is>
      </c>
      <c r="D9" t="inlineStr">
        <is>
          <t>许守锦</t>
        </is>
      </c>
      <c r="E9" t="inlineStr">
        <is>
          <t>卢奕鑫</t>
        </is>
      </c>
      <c r="F9" t="inlineStr">
        <is>
          <t>已参评好</t>
        </is>
      </c>
      <c r="G9" t="inlineStr">
        <is>
          <t>超时</t>
        </is>
      </c>
      <c r="H9" t="inlineStr">
        <is>
          <t>否</t>
        </is>
      </c>
      <c r="I9" s="54">
        <f>(NOW()-J9)*24</f>
        <v/>
      </c>
      <c r="J9" s="53" t="n">
        <v>46214.47096064815</v>
      </c>
      <c r="K9" s="53" t="n">
        <v>46214.80429398148</v>
      </c>
      <c r="L9">
        <f>IF(AND(F9&lt;&gt;"已参评好",I9&gt;=5),"超5小时未参评",IF(I9&gt;=7,"超7小时未参评",IF(I9&gt;=8,"超时未参评","")))</f>
        <v/>
      </c>
      <c r="M9" t="inlineStr">
        <is>
          <t>已参评</t>
        </is>
      </c>
    </row>
    <row r="10" ht="51" customHeight="1" s="1">
      <c r="A10" t="inlineStr">
        <is>
          <t>15919503080</t>
        </is>
      </c>
      <c r="B10" s="53" t="n">
        <v>46213.84052083334</v>
      </c>
      <c r="C10" t="inlineStr">
        <is>
          <t>浮洋网格</t>
        </is>
      </c>
      <c r="D10" t="inlineStr">
        <is>
          <t>曾声锦</t>
        </is>
      </c>
      <c r="E10" t="inlineStr">
        <is>
          <t>吴伟</t>
        </is>
      </c>
      <c r="G10" t="inlineStr">
        <is>
          <t>超时</t>
        </is>
      </c>
      <c r="H10" t="inlineStr">
        <is>
          <t>否</t>
        </is>
      </c>
      <c r="I10" s="54">
        <f>(NOW()-J10)*24</f>
        <v/>
      </c>
      <c r="J10" s="53" t="n">
        <v>46214.42385416666</v>
      </c>
      <c r="K10" s="53" t="n">
        <v>46214.7571875</v>
      </c>
      <c r="L10">
        <f>IF(AND(F10&lt;&gt;"已参评好",I10&gt;=5),"超5小时未参评",IF(I10&gt;=7,"超7小时未参评",IF(I10&gt;=8,"超时未参评","")))</f>
        <v/>
      </c>
      <c r="M10" t="inlineStr"/>
    </row>
    <row r="11" ht="51" customHeight="1" s="1">
      <c r="A11" t="inlineStr">
        <is>
          <t>15976322049</t>
        </is>
      </c>
      <c r="B11" s="53" t="n">
        <v>46214.40954861111</v>
      </c>
      <c r="C11" t="inlineStr">
        <is>
          <t>市区城北工作站</t>
        </is>
      </c>
      <c r="D11" t="inlineStr">
        <is>
          <t>陆锐荣</t>
        </is>
      </c>
      <c r="E11" t="inlineStr">
        <is>
          <t>徐建章</t>
        </is>
      </c>
      <c r="F11" t="inlineStr">
        <is>
          <t>未参评好</t>
        </is>
      </c>
      <c r="G11" t="inlineStr">
        <is>
          <t>超时</t>
        </is>
      </c>
      <c r="H11" t="inlineStr">
        <is>
          <t>是</t>
        </is>
      </c>
      <c r="I11" s="54">
        <f>(NOW()-J11)*24</f>
        <v/>
      </c>
      <c r="J11" s="53" t="n">
        <v>46214.49288194445</v>
      </c>
      <c r="K11" s="53" t="n">
        <v>46214.82621527778</v>
      </c>
      <c r="L11">
        <f>IF(AND(F11&lt;&gt;"已参评好",I11&gt;=5),"超5小时未参评",IF(I11&gt;=7,"超7小时未参评",IF(I11&gt;=8,"超时未参评","")))</f>
        <v/>
      </c>
      <c r="M11" t="inlineStr">
        <is>
          <t>收无参评信息</t>
        </is>
      </c>
    </row>
    <row r="12" ht="51" customHeight="1" s="1">
      <c r="A12" t="inlineStr">
        <is>
          <t>15107680058</t>
        </is>
      </c>
      <c r="B12" s="53" t="n">
        <v>46214.40759259259</v>
      </c>
      <c r="C12" t="inlineStr">
        <is>
          <t>饶平西片工作站</t>
        </is>
      </c>
      <c r="D12" t="inlineStr">
        <is>
          <t>吴泽镐</t>
        </is>
      </c>
      <c r="E12" t="inlineStr">
        <is>
          <t>林成鑫</t>
        </is>
      </c>
      <c r="F12" t="inlineStr">
        <is>
          <t>已参评好</t>
        </is>
      </c>
      <c r="G12" t="inlineStr">
        <is>
          <t>超时</t>
        </is>
      </c>
      <c r="H12" t="inlineStr">
        <is>
          <t>是</t>
        </is>
      </c>
      <c r="I12" s="54">
        <f>(NOW()-J12)*24</f>
        <v/>
      </c>
      <c r="J12" s="53" t="n">
        <v>46214.49092592593</v>
      </c>
      <c r="K12" s="53" t="n">
        <v>46214.82425925926</v>
      </c>
      <c r="L12">
        <f>IF(AND(F12&lt;&gt;"已参评好",I12&gt;=5),"超5小时未参评",IF(I12&gt;=7,"超7小时未参评",IF(I12&gt;=8,"超时未参评","")))</f>
        <v/>
      </c>
      <c r="M12" t="inlineStr">
        <is>
          <t>已参评好</t>
        </is>
      </c>
    </row>
    <row r="13" ht="51" customHeight="1" s="1">
      <c r="A13" t="inlineStr">
        <is>
          <t>13502551511</t>
        </is>
      </c>
      <c r="B13" s="53" t="n">
        <v>46214.40572916667</v>
      </c>
      <c r="C13" t="inlineStr">
        <is>
          <t>市区城北工作站</t>
        </is>
      </c>
      <c r="D13" t="inlineStr">
        <is>
          <t>陆锐荣</t>
        </is>
      </c>
      <c r="E13" t="inlineStr">
        <is>
          <t>林金旭</t>
        </is>
      </c>
      <c r="F13" t="inlineStr">
        <is>
          <t>未参评好</t>
        </is>
      </c>
      <c r="G13" t="inlineStr">
        <is>
          <t>超时</t>
        </is>
      </c>
      <c r="H13" t="inlineStr">
        <is>
          <t>是</t>
        </is>
      </c>
      <c r="I13" s="54">
        <f>(NOW()-J13)*24</f>
        <v/>
      </c>
      <c r="J13" s="53" t="n">
        <v>46214.4890625</v>
      </c>
      <c r="K13" s="53" t="n">
        <v>46214.82239583333</v>
      </c>
      <c r="L13">
        <f>IF(AND(F13&lt;&gt;"已参评好",I13&gt;=5),"超5小时未参评",IF(I13&gt;=7,"超7小时未参评",IF(I13&gt;=8,"超时未参评","")))</f>
        <v/>
      </c>
      <c r="M13" t="inlineStr">
        <is>
          <t>收无参评信息</t>
        </is>
      </c>
    </row>
    <row r="14" ht="51" customHeight="1" s="1">
      <c r="A14" t="inlineStr">
        <is>
          <t>13539377107</t>
        </is>
      </c>
      <c r="B14" s="53" t="n">
        <v>46213.81890046296</v>
      </c>
      <c r="C14" t="inlineStr">
        <is>
          <t>磷官铁工作站</t>
        </is>
      </c>
      <c r="D14" t="inlineStr">
        <is>
          <t>吴坊</t>
        </is>
      </c>
      <c r="E14" t="inlineStr">
        <is>
          <t>刘继祥</t>
        </is>
      </c>
      <c r="F14" t="inlineStr">
        <is>
          <t>未参评好</t>
        </is>
      </c>
      <c r="G14" t="inlineStr">
        <is>
          <t>超时</t>
        </is>
      </c>
      <c r="H14" t="inlineStr">
        <is>
          <t>是</t>
        </is>
      </c>
      <c r="I14" s="54">
        <f>(NOW()-J14)*24</f>
        <v/>
      </c>
      <c r="J14" s="53" t="n">
        <v>46213.9022337963</v>
      </c>
      <c r="K14" s="53" t="n">
        <v>46214.23556712963</v>
      </c>
      <c r="L14">
        <f>IF(AND(F14&lt;&gt;"已参评好",I14&gt;=5),"超5小时未参评",IF(I14&gt;=7,"超7小时未参评",IF(I14&gt;=8,"超时未参评","")))</f>
        <v/>
      </c>
      <c r="M14" t="inlineStr">
        <is>
          <t>用户没收到短信</t>
        </is>
      </c>
    </row>
    <row r="15" ht="34" customHeight="1" s="1">
      <c r="A15" t="inlineStr">
        <is>
          <t>13727985788</t>
        </is>
      </c>
      <c r="B15" s="53" t="n">
        <v>46213.81903935185</v>
      </c>
      <c r="C15" t="inlineStr">
        <is>
          <t>瓷都枫溪工作站</t>
        </is>
      </c>
      <c r="D15" t="inlineStr">
        <is>
          <t>许守锦</t>
        </is>
      </c>
      <c r="E15" t="inlineStr">
        <is>
          <t>周湘禹</t>
        </is>
      </c>
      <c r="F15" t="inlineStr">
        <is>
          <t>已参评好</t>
        </is>
      </c>
      <c r="G15" t="inlineStr">
        <is>
          <t>超时</t>
        </is>
      </c>
      <c r="H15" t="inlineStr">
        <is>
          <t>是</t>
        </is>
      </c>
      <c r="I15" s="54">
        <f>(NOW()-J15)*24</f>
        <v/>
      </c>
      <c r="J15" s="53" t="n">
        <v>46213.90237268519</v>
      </c>
      <c r="K15" s="53" t="n">
        <v>46214.23570601852</v>
      </c>
      <c r="L15">
        <f>IF(AND(F15&lt;&gt;"已参评好",I15&gt;=5),"超5小时未参评",IF(I15&gt;=7,"超7小时未参评",IF(I15&gt;=8,"超时未参评","")))</f>
        <v/>
      </c>
      <c r="M15" t="inlineStr">
        <is>
          <t>已参评</t>
        </is>
      </c>
    </row>
    <row r="16" ht="51" customHeight="1" s="1">
      <c r="A16" t="inlineStr">
        <is>
          <t>17818856156</t>
        </is>
      </c>
      <c r="B16" s="53" t="n">
        <v>46214.41450231482</v>
      </c>
      <c r="C16" t="inlineStr">
        <is>
          <t>市区城北工作站</t>
        </is>
      </c>
      <c r="D16" t="inlineStr">
        <is>
          <t>陆锐荣</t>
        </is>
      </c>
      <c r="E16" t="inlineStr">
        <is>
          <t>陈锐</t>
        </is>
      </c>
      <c r="F16" t="inlineStr">
        <is>
          <t>已参评好</t>
        </is>
      </c>
      <c r="G16" t="inlineStr">
        <is>
          <t>超时</t>
        </is>
      </c>
      <c r="H16" t="inlineStr">
        <is>
          <t>是</t>
        </is>
      </c>
      <c r="I16" s="54">
        <f>(NOW()-J16)*24</f>
        <v/>
      </c>
      <c r="J16" s="53" t="n">
        <v>46214.49783564815</v>
      </c>
      <c r="K16" s="53" t="n">
        <v>46214.83116898148</v>
      </c>
      <c r="L16">
        <f>IF(AND(F16&lt;&gt;"已参评好",I16&gt;=5),"超5小时未参评",IF(I16&gt;=7,"超7小时未参评",IF(I16&gt;=8,"超时未参评","")))</f>
        <v/>
      </c>
      <c r="M16" t="inlineStr">
        <is>
          <t>已参评好</t>
        </is>
      </c>
    </row>
    <row r="17" ht="51" customHeight="1" s="1">
      <c r="A17" t="inlineStr">
        <is>
          <t>13690000061</t>
        </is>
      </c>
      <c r="B17" s="53" t="n">
        <v>46213.83310185185</v>
      </c>
      <c r="C17" t="inlineStr">
        <is>
          <t>饶平城区工作站</t>
        </is>
      </c>
      <c r="D17" t="inlineStr">
        <is>
          <t>陈泽鹏</t>
        </is>
      </c>
      <c r="E17" t="inlineStr">
        <is>
          <t>刘春辉</t>
        </is>
      </c>
      <c r="F17" t="inlineStr">
        <is>
          <t>未参评好</t>
        </is>
      </c>
      <c r="G17" t="inlineStr">
        <is>
          <t>超时</t>
        </is>
      </c>
      <c r="H17" t="inlineStr">
        <is>
          <t>是</t>
        </is>
      </c>
      <c r="I17" s="54">
        <f>(NOW()-J17)*24</f>
        <v/>
      </c>
      <c r="J17" s="53" t="n">
        <v>46213.91643518519</v>
      </c>
      <c r="K17" s="53" t="n">
        <v>46214.24976851852</v>
      </c>
      <c r="L17">
        <f>IF(AND(F17&lt;&gt;"已参评好",I17&gt;=5),"超5小时未参评",IF(I17&gt;=7,"超7小时未参评",IF(I17&gt;=8,"超时未参评","")))</f>
        <v/>
      </c>
      <c r="M17" t="inlineStr">
        <is>
          <t>未收到信息</t>
        </is>
      </c>
    </row>
    <row r="18" ht="51" customHeight="1" s="1">
      <c r="A18" t="inlineStr">
        <is>
          <t>15994978432</t>
        </is>
      </c>
      <c r="B18" s="53" t="n">
        <v>46213.95685185185</v>
      </c>
      <c r="C18" t="inlineStr">
        <is>
          <t>浮洋网格</t>
        </is>
      </c>
      <c r="D18" t="inlineStr">
        <is>
          <t>曾声锦</t>
        </is>
      </c>
      <c r="E18" t="inlineStr">
        <is>
          <t>林卓钿</t>
        </is>
      </c>
      <c r="G18" t="inlineStr">
        <is>
          <t>超时</t>
        </is>
      </c>
      <c r="H18" t="inlineStr">
        <is>
          <t>否</t>
        </is>
      </c>
      <c r="I18" s="54">
        <f>(NOW()-J18)*24</f>
        <v/>
      </c>
      <c r="J18" s="53" t="n">
        <v>46214.54018518519</v>
      </c>
      <c r="K18" s="53" t="n">
        <v>46214.87351851852</v>
      </c>
      <c r="L18">
        <f>IF(AND(F18&lt;&gt;"已参评好",I18&gt;=5),"超5小时未参评",IF(I18&gt;=7,"超7小时未参评",IF(I18&gt;=8,"超时未参评","")))</f>
        <v/>
      </c>
      <c r="M18" t="inlineStr"/>
    </row>
    <row r="19" ht="51" customHeight="1" s="1">
      <c r="A19" t="inlineStr">
        <is>
          <t>36530065510</t>
        </is>
      </c>
      <c r="B19" s="53" t="n">
        <v>46214.42858796296</v>
      </c>
      <c r="C19" t="inlineStr">
        <is>
          <t>市区城北工作站</t>
        </is>
      </c>
      <c r="D19" t="inlineStr">
        <is>
          <t>陆锐荣</t>
        </is>
      </c>
      <c r="E19" t="inlineStr">
        <is>
          <t>陈宏章</t>
        </is>
      </c>
      <c r="F19" t="inlineStr">
        <is>
          <t>未参评好</t>
        </is>
      </c>
      <c r="G19" t="inlineStr">
        <is>
          <t>超时</t>
        </is>
      </c>
      <c r="H19" t="inlineStr">
        <is>
          <t>是</t>
        </is>
      </c>
      <c r="I19" s="54">
        <f>(NOW()-J19)*24</f>
        <v/>
      </c>
      <c r="J19" s="53" t="n">
        <v>46214.5119212963</v>
      </c>
      <c r="K19" s="53" t="n">
        <v>46214.84525462963</v>
      </c>
      <c r="L19">
        <f>IF(AND(F19&lt;&gt;"已参评好",I19&gt;=5),"超5小时未参评",IF(I19&gt;=7,"超7小时未参评",IF(I19&gt;=8,"超时未参评","")))</f>
        <v/>
      </c>
      <c r="M19" t="inlineStr">
        <is>
          <t>联系号码是外地的，现场收无信息</t>
        </is>
      </c>
    </row>
    <row r="20" ht="51" customHeight="1" s="1">
      <c r="A20" t="inlineStr">
        <is>
          <t>15016508268</t>
        </is>
      </c>
      <c r="B20" s="53" t="n">
        <v>46214.61804398148</v>
      </c>
      <c r="C20" t="inlineStr">
        <is>
          <t>饶平北片工作站</t>
        </is>
      </c>
      <c r="D20" t="inlineStr">
        <is>
          <t>詹进链</t>
        </is>
      </c>
      <c r="E20" t="inlineStr">
        <is>
          <t>詹蔚均</t>
        </is>
      </c>
      <c r="G20" t="inlineStr">
        <is>
          <t>未超8小时</t>
        </is>
      </c>
      <c r="H20" t="inlineStr">
        <is>
          <t>是</t>
        </is>
      </c>
      <c r="I20" s="54">
        <f>(NOW()-J20)*24</f>
        <v/>
      </c>
      <c r="J20" s="53" t="n">
        <v>46214.70137731481</v>
      </c>
      <c r="K20" s="53" t="n">
        <v>46215.03471064815</v>
      </c>
      <c r="L20">
        <f>IF(AND(F20&lt;&gt;"已参评好",I20&gt;=5),"超5小时未参评",IF(I20&gt;=7,"超7小时未参评",IF(I20&gt;=8,"超时未参评","")))</f>
        <v/>
      </c>
      <c r="M20" t="inlineStr"/>
    </row>
    <row r="21" ht="51" customHeight="1" s="1">
      <c r="A21" t="inlineStr">
        <is>
          <t>15919549772</t>
        </is>
      </c>
      <c r="B21" s="53" t="n">
        <v>46214.56725694444</v>
      </c>
      <c r="C21" t="inlineStr">
        <is>
          <t>市区城南工作站</t>
        </is>
      </c>
      <c r="D21" t="inlineStr">
        <is>
          <t>陈理智</t>
        </is>
      </c>
      <c r="E21" t="inlineStr">
        <is>
          <t>陈诗俊</t>
        </is>
      </c>
      <c r="F21" t="inlineStr">
        <is>
          <t>未参评好</t>
        </is>
      </c>
      <c r="G21" t="inlineStr">
        <is>
          <t>超时</t>
        </is>
      </c>
      <c r="H21" t="inlineStr">
        <is>
          <t>是</t>
        </is>
      </c>
      <c r="I21" s="54">
        <f>(NOW()-J21)*24</f>
        <v/>
      </c>
      <c r="J21" s="53" t="n">
        <v>46214.65059027778</v>
      </c>
      <c r="K21" s="53" t="n">
        <v>46214.98392361111</v>
      </c>
      <c r="L21">
        <f>IF(AND(F21&lt;&gt;"已参评好",I21&gt;=5),"超5小时未参评",IF(I21&gt;=7,"超7小时未参评",IF(I21&gt;=8,"超时未参评","")))</f>
        <v/>
      </c>
      <c r="M21" t="inlineStr">
        <is>
          <t>没收到</t>
        </is>
      </c>
    </row>
    <row r="22" ht="51" customHeight="1" s="1">
      <c r="A22" t="inlineStr">
        <is>
          <t>13433765899</t>
        </is>
      </c>
      <c r="B22" s="53" t="n">
        <v>46214.51013888889</v>
      </c>
      <c r="C22" t="inlineStr">
        <is>
          <t>韩江新城工作站</t>
        </is>
      </c>
      <c r="D22" t="inlineStr">
        <is>
          <t>邱培烁</t>
        </is>
      </c>
      <c r="E22" t="inlineStr">
        <is>
          <t>陈黄欢</t>
        </is>
      </c>
      <c r="F22" t="inlineStr">
        <is>
          <t>已参评好</t>
        </is>
      </c>
      <c r="G22" t="inlineStr">
        <is>
          <t>超时</t>
        </is>
      </c>
      <c r="H22" t="inlineStr">
        <is>
          <t>是</t>
        </is>
      </c>
      <c r="I22" s="54">
        <f>(NOW()-J22)*24</f>
        <v/>
      </c>
      <c r="J22" s="53" t="n">
        <v>46214.59347222222</v>
      </c>
      <c r="K22" s="53" t="n">
        <v>46214.92680555556</v>
      </c>
      <c r="L22">
        <f>IF(AND(F22&lt;&gt;"已参评好",I22&gt;=5),"超5小时未参评",IF(I22&gt;=7,"超7小时未参评",IF(I22&gt;=8,"超时未参评","")))</f>
        <v/>
      </c>
      <c r="M22" t="inlineStr">
        <is>
          <t>已参评</t>
        </is>
      </c>
    </row>
    <row r="23" ht="51" customHeight="1" s="1">
      <c r="A23" t="inlineStr">
        <is>
          <t>17607680360</t>
        </is>
      </c>
      <c r="B23" s="53" t="n">
        <v>46214.50241898148</v>
      </c>
      <c r="C23" t="inlineStr">
        <is>
          <t>韩江新城工作站</t>
        </is>
      </c>
      <c r="D23" t="inlineStr">
        <is>
          <t>邱培烁</t>
        </is>
      </c>
      <c r="E23" t="inlineStr">
        <is>
          <t>柯德贤</t>
        </is>
      </c>
      <c r="F23" t="inlineStr">
        <is>
          <t>未参评好</t>
        </is>
      </c>
      <c r="G23" t="inlineStr">
        <is>
          <t>超时</t>
        </is>
      </c>
      <c r="H23" t="inlineStr">
        <is>
          <t>是</t>
        </is>
      </c>
      <c r="I23" s="54">
        <f>(NOW()-J23)*24</f>
        <v/>
      </c>
      <c r="J23" s="53" t="n">
        <v>46214.58575231482</v>
      </c>
      <c r="K23" s="53" t="n">
        <v>46214.91908564815</v>
      </c>
      <c r="L23">
        <f>IF(AND(F23&lt;&gt;"已参评好",I23&gt;=5),"超5小时未参评",IF(I23&gt;=7,"超7小时未参评",IF(I23&gt;=8,"超时未参评","")))</f>
        <v/>
      </c>
      <c r="M23" t="inlineStr">
        <is>
          <t>收不到</t>
        </is>
      </c>
    </row>
    <row r="24" ht="51" customHeight="1" s="1">
      <c r="A24" t="inlineStr">
        <is>
          <t>13727929478</t>
        </is>
      </c>
      <c r="B24" s="53" t="n">
        <v>46214.6037037037</v>
      </c>
      <c r="C24" t="inlineStr">
        <is>
          <t>饶平中片工作站</t>
        </is>
      </c>
      <c r="D24" t="inlineStr">
        <is>
          <t>郑洽祥</t>
        </is>
      </c>
      <c r="E24" t="inlineStr">
        <is>
          <t>张远彪</t>
        </is>
      </c>
      <c r="F24" t="inlineStr">
        <is>
          <t>未参评好</t>
        </is>
      </c>
      <c r="G24" t="inlineStr">
        <is>
          <t>未超8小时</t>
        </is>
      </c>
      <c r="H24" t="inlineStr">
        <is>
          <t>是</t>
        </is>
      </c>
      <c r="I24" s="54">
        <f>(NOW()-J24)*24</f>
        <v/>
      </c>
      <c r="J24" s="53" t="n">
        <v>46214.68703703704</v>
      </c>
      <c r="K24" s="53" t="n">
        <v>46215.02037037037</v>
      </c>
      <c r="L24">
        <f>IF(AND(F24&lt;&gt;"已参评好",I24&gt;=5),"超5小时未参评",IF(I24&gt;=7,"超7小时未参评",IF(I24&gt;=8,"超时未参评","")))</f>
        <v/>
      </c>
      <c r="M24" t="inlineStr">
        <is>
          <t>装维未反馈</t>
        </is>
      </c>
    </row>
    <row r="25" ht="51" customHeight="1" s="1">
      <c r="A25" t="inlineStr">
        <is>
          <t>17707685861</t>
        </is>
      </c>
      <c r="B25" s="53" t="n">
        <v>46214.58921296296</v>
      </c>
      <c r="C25" t="inlineStr">
        <is>
          <t>彩塘东凤工作站</t>
        </is>
      </c>
      <c r="D25" t="inlineStr">
        <is>
          <t>丁锐涛</t>
        </is>
      </c>
      <c r="E25" t="inlineStr">
        <is>
          <t>陈海灿</t>
        </is>
      </c>
      <c r="F25" t="inlineStr">
        <is>
          <t>已参评好</t>
        </is>
      </c>
      <c r="G25" t="inlineStr">
        <is>
          <t>超时</t>
        </is>
      </c>
      <c r="H25" t="inlineStr">
        <is>
          <t>是</t>
        </is>
      </c>
      <c r="I25" s="54">
        <f>(NOW()-J25)*24</f>
        <v/>
      </c>
      <c r="J25" s="53" t="n">
        <v>46214.67254629629</v>
      </c>
      <c r="K25" s="53" t="n">
        <v>46215.00587962963</v>
      </c>
      <c r="L25">
        <f>IF(AND(F25&lt;&gt;"已参评好",I25&gt;=5),"超5小时未参评",IF(I25&gt;=7,"超7小时未参评",IF(I25&gt;=8,"超时未参评","")))</f>
        <v/>
      </c>
      <c r="M25" t="inlineStr">
        <is>
          <t>已参评好</t>
        </is>
      </c>
    </row>
    <row r="26" ht="51" customHeight="1" s="1">
      <c r="A26" t="inlineStr">
        <is>
          <t>13652838949</t>
        </is>
      </c>
      <c r="B26" s="53" t="n">
        <v>46214.45222222222</v>
      </c>
      <c r="C26" t="inlineStr">
        <is>
          <t>饶平城区工作站</t>
        </is>
      </c>
      <c r="D26" t="inlineStr">
        <is>
          <t>陈泽鹏</t>
        </is>
      </c>
      <c r="E26" t="inlineStr">
        <is>
          <t>江振煜</t>
        </is>
      </c>
      <c r="F26" t="inlineStr">
        <is>
          <t>未参评好</t>
        </is>
      </c>
      <c r="G26" t="inlineStr">
        <is>
          <t>超时</t>
        </is>
      </c>
      <c r="H26" t="inlineStr">
        <is>
          <t>是</t>
        </is>
      </c>
      <c r="I26" s="54">
        <f>(NOW()-J26)*24</f>
        <v/>
      </c>
      <c r="J26" s="53" t="n">
        <v>46214.53555555556</v>
      </c>
      <c r="K26" s="53" t="n">
        <v>46214.86888888889</v>
      </c>
      <c r="L26">
        <f>IF(AND(F26&lt;&gt;"已参评好",I26&gt;=5),"超5小时未参评",IF(I26&gt;=7,"超7小时未参评",IF(I26&gt;=8,"超时未参评","")))</f>
        <v/>
      </c>
      <c r="M26" t="inlineStr">
        <is>
          <t>未收到信息</t>
        </is>
      </c>
    </row>
    <row r="27" ht="51" customHeight="1" s="1">
      <c r="A27" t="inlineStr">
        <is>
          <t>15820152638</t>
        </is>
      </c>
      <c r="B27" s="53" t="n">
        <v>46214.48990740741</v>
      </c>
      <c r="C27" t="inlineStr">
        <is>
          <t>饶平城区工作站</t>
        </is>
      </c>
      <c r="D27" t="inlineStr">
        <is>
          <t>陈泽鹏</t>
        </is>
      </c>
      <c r="E27" t="inlineStr">
        <is>
          <t>江振煜</t>
        </is>
      </c>
      <c r="F27" t="inlineStr">
        <is>
          <t>未参评好</t>
        </is>
      </c>
      <c r="G27" t="inlineStr">
        <is>
          <t>超时</t>
        </is>
      </c>
      <c r="H27" t="inlineStr">
        <is>
          <t>是</t>
        </is>
      </c>
      <c r="I27" s="54">
        <f>(NOW()-J27)*24</f>
        <v/>
      </c>
      <c r="J27" s="53" t="n">
        <v>46214.57324074074</v>
      </c>
      <c r="K27" s="53" t="n">
        <v>46214.90657407408</v>
      </c>
      <c r="L27">
        <f>IF(AND(F27&lt;&gt;"已参评好",I27&gt;=5),"超5小时未参评",IF(I27&gt;=7,"超7小时未参评",IF(I27&gt;=8,"超时未参评","")))</f>
        <v/>
      </c>
      <c r="M27" t="inlineStr">
        <is>
          <t>用户不会参评</t>
        </is>
      </c>
    </row>
    <row r="28" ht="51" customHeight="1" s="1">
      <c r="A28" t="inlineStr">
        <is>
          <t>13534670839</t>
        </is>
      </c>
      <c r="B28" s="53" t="n">
        <v>46214.52935185185</v>
      </c>
      <c r="C28" t="inlineStr">
        <is>
          <t>高铁三镇工作站</t>
        </is>
      </c>
      <c r="D28" t="inlineStr">
        <is>
          <t>洪名鑫</t>
        </is>
      </c>
      <c r="E28" t="inlineStr">
        <is>
          <t>陈涛22</t>
        </is>
      </c>
      <c r="F28" t="inlineStr">
        <is>
          <t>未参评好</t>
        </is>
      </c>
      <c r="G28" t="inlineStr">
        <is>
          <t>超时</t>
        </is>
      </c>
      <c r="H28" t="inlineStr">
        <is>
          <t>是</t>
        </is>
      </c>
      <c r="I28" s="54">
        <f>(NOW()-J28)*24</f>
        <v/>
      </c>
      <c r="J28" s="53" t="n">
        <v>46214.61268518519</v>
      </c>
      <c r="K28" s="53" t="n">
        <v>46214.94601851852</v>
      </c>
      <c r="L28">
        <f>IF(AND(F28&lt;&gt;"已参评好",I28&gt;=5),"超5小时未参评",IF(I28&gt;=7,"超7小时未参评",IF(I28&gt;=8,"超时未参评","")))</f>
        <v/>
      </c>
      <c r="M28" t="inlineStr">
        <is>
          <t>用户还没回复</t>
        </is>
      </c>
    </row>
    <row r="29" ht="51" customHeight="1" s="1">
      <c r="A29" t="inlineStr">
        <is>
          <t>15994953258</t>
        </is>
      </c>
      <c r="B29" s="53" t="n">
        <v>46214.60880787037</v>
      </c>
      <c r="C29" t="inlineStr">
        <is>
          <t>市区城北工作站</t>
        </is>
      </c>
      <c r="D29" t="inlineStr">
        <is>
          <t>陆锐荣</t>
        </is>
      </c>
      <c r="E29" t="inlineStr">
        <is>
          <t>陈宏章</t>
        </is>
      </c>
      <c r="F29" t="inlineStr">
        <is>
          <t>未参评好</t>
        </is>
      </c>
      <c r="G29" t="inlineStr">
        <is>
          <t>未超8小时</t>
        </is>
      </c>
      <c r="H29" t="inlineStr">
        <is>
          <t>是</t>
        </is>
      </c>
      <c r="I29" s="54">
        <f>(NOW()-J29)*24</f>
        <v/>
      </c>
      <c r="J29" s="53" t="n">
        <v>46214.6921412037</v>
      </c>
      <c r="K29" s="53" t="n">
        <v>46215.02547453704</v>
      </c>
      <c r="L29">
        <f>IF(AND(F29&lt;&gt;"已参评好",I29&gt;=5),"超5小时未参评",IF(I29&gt;=7,"超7小时未参评",IF(I29&gt;=8,"超时未参评","")))</f>
        <v/>
      </c>
      <c r="M29" t="inlineStr">
        <is>
          <t>收无参评信息</t>
        </is>
      </c>
    </row>
    <row r="30" ht="51" customHeight="1" s="1">
      <c r="A30" t="inlineStr">
        <is>
          <t>13715795229</t>
        </is>
      </c>
      <c r="B30" s="53" t="n">
        <v>46214.50707175926</v>
      </c>
      <c r="C30" t="inlineStr">
        <is>
          <t>东界三镇工作站</t>
        </is>
      </c>
      <c r="D30" t="inlineStr">
        <is>
          <t>周少杰</t>
        </is>
      </c>
      <c r="E30" t="inlineStr">
        <is>
          <t>郑海浜</t>
        </is>
      </c>
      <c r="F30" t="inlineStr">
        <is>
          <t>已参评好</t>
        </is>
      </c>
      <c r="G30" t="inlineStr">
        <is>
          <t>超时</t>
        </is>
      </c>
      <c r="H30" t="inlineStr">
        <is>
          <t>是</t>
        </is>
      </c>
      <c r="I30" s="54">
        <f>(NOW()-J30)*24</f>
        <v/>
      </c>
      <c r="J30" s="53" t="n">
        <v>46214.59040509259</v>
      </c>
      <c r="K30" s="53" t="n">
        <v>46214.92373842592</v>
      </c>
      <c r="L30">
        <f>IF(AND(F30&lt;&gt;"已参评好",I30&gt;=5),"超5小时未参评",IF(I30&gt;=7,"超7小时未参评",IF(I30&gt;=8,"超时未参评","")))</f>
        <v/>
      </c>
      <c r="M30" t="inlineStr">
        <is>
          <t>用户说参评好</t>
        </is>
      </c>
    </row>
    <row r="31" ht="51" customHeight="1" s="1">
      <c r="A31" t="inlineStr">
        <is>
          <t>13502506786</t>
        </is>
      </c>
      <c r="B31" s="53" t="n">
        <v>46214.48126157407</v>
      </c>
      <c r="C31" t="inlineStr">
        <is>
          <t>潮安城区工作站</t>
        </is>
      </c>
      <c r="D31" t="inlineStr">
        <is>
          <t>吴家鸣</t>
        </is>
      </c>
      <c r="E31" t="inlineStr">
        <is>
          <t>庄树贤</t>
        </is>
      </c>
      <c r="F31" t="inlineStr">
        <is>
          <t>未参评好</t>
        </is>
      </c>
      <c r="G31" t="inlineStr">
        <is>
          <t>超时</t>
        </is>
      </c>
      <c r="H31" t="inlineStr">
        <is>
          <t>是</t>
        </is>
      </c>
      <c r="I31" s="54">
        <f>(NOW()-J31)*24</f>
        <v/>
      </c>
      <c r="J31" s="53" t="n">
        <v>46214.56459490741</v>
      </c>
      <c r="K31" s="53" t="n">
        <v>46214.89792824074</v>
      </c>
      <c r="L31">
        <f>IF(AND(F31&lt;&gt;"已参评好",I31&gt;=5),"超5小时未参评",IF(I31&gt;=7,"超7小时未参评",IF(I31&gt;=8,"超时未参评","")))</f>
        <v/>
      </c>
      <c r="M31" t="inlineStr">
        <is>
          <t>用户还未收到</t>
        </is>
      </c>
    </row>
    <row r="32" ht="51" customHeight="1" s="1">
      <c r="A32" t="inlineStr">
        <is>
          <t>13715777858</t>
        </is>
      </c>
      <c r="B32" s="53" t="n">
        <v>46214.50197916666</v>
      </c>
      <c r="C32" t="inlineStr">
        <is>
          <t>古巷登塘工作站</t>
        </is>
      </c>
      <c r="D32" t="inlineStr">
        <is>
          <t>陈佳雄</t>
        </is>
      </c>
      <c r="E32" t="inlineStr">
        <is>
          <t>黄曙镛</t>
        </is>
      </c>
      <c r="F32" t="inlineStr">
        <is>
          <t>未参评好</t>
        </is>
      </c>
      <c r="G32" t="inlineStr">
        <is>
          <t>超时</t>
        </is>
      </c>
      <c r="H32" t="inlineStr">
        <is>
          <t>是</t>
        </is>
      </c>
      <c r="I32" s="54">
        <f>(NOW()-J32)*24</f>
        <v/>
      </c>
      <c r="J32" s="53" t="n">
        <v>46214.5853125</v>
      </c>
      <c r="K32" s="53" t="n">
        <v>46214.91864583334</v>
      </c>
      <c r="L32">
        <f>IF(AND(F32&lt;&gt;"已参评好",I32&gt;=5),"超5小时未参评",IF(I32&gt;=7,"超7小时未参评",IF(I32&gt;=8,"超时未参评","")))</f>
        <v/>
      </c>
      <c r="M32" t="inlineStr">
        <is>
          <t>暂时收不到短信</t>
        </is>
      </c>
    </row>
    <row r="33" ht="51" customHeight="1" s="1">
      <c r="A33" t="inlineStr">
        <is>
          <t>13715771907</t>
        </is>
      </c>
      <c r="B33" s="53" t="n">
        <v>46214.48255787037</v>
      </c>
      <c r="C33" t="inlineStr">
        <is>
          <t>彩塘东凤工作站</t>
        </is>
      </c>
      <c r="D33" t="inlineStr">
        <is>
          <t>丁锐涛</t>
        </is>
      </c>
      <c r="E33" t="inlineStr">
        <is>
          <t>陈嘉灿</t>
        </is>
      </c>
      <c r="F33" t="inlineStr">
        <is>
          <t>未参评好</t>
        </is>
      </c>
      <c r="G33" t="inlineStr">
        <is>
          <t>超时</t>
        </is>
      </c>
      <c r="H33" t="inlineStr">
        <is>
          <t>是</t>
        </is>
      </c>
      <c r="I33" s="54">
        <f>(NOW()-J33)*24</f>
        <v/>
      </c>
      <c r="J33" s="53" t="n">
        <v>46214.5658912037</v>
      </c>
      <c r="K33" s="53" t="n">
        <v>46214.89922453704</v>
      </c>
      <c r="L33">
        <f>IF(AND(F33&lt;&gt;"已参评好",I33&gt;=5),"超5小时未参评",IF(I33&gt;=7,"超7小时未参评",IF(I33&gt;=8,"超时未参评","")))</f>
        <v/>
      </c>
      <c r="M33" t="inlineStr">
        <is>
          <t>电话无听微信无回晚点上门看看</t>
        </is>
      </c>
    </row>
    <row r="34" ht="51" customHeight="1" s="1">
      <c r="A34" t="inlineStr">
        <is>
          <t>13600126786</t>
        </is>
      </c>
      <c r="B34" s="53" t="n">
        <v>46214.52886574074</v>
      </c>
      <c r="C34" t="inlineStr">
        <is>
          <t>饶平城区工作站</t>
        </is>
      </c>
      <c r="D34" t="inlineStr">
        <is>
          <t>陈泽鹏</t>
        </is>
      </c>
      <c r="E34" t="inlineStr">
        <is>
          <t>林葵</t>
        </is>
      </c>
      <c r="G34" t="inlineStr">
        <is>
          <t>超时</t>
        </is>
      </c>
      <c r="H34" t="inlineStr">
        <is>
          <t>是</t>
        </is>
      </c>
      <c r="I34" s="54">
        <f>(NOW()-J34)*24</f>
        <v/>
      </c>
      <c r="J34" s="53" t="n">
        <v>46214.61219907407</v>
      </c>
      <c r="K34" s="53" t="n">
        <v>46214.94553240741</v>
      </c>
      <c r="L34">
        <f>IF(AND(F34&lt;&gt;"已参评好",I34&gt;=5),"超5小时未参评",IF(I34&gt;=7,"超7小时未参评",IF(I34&gt;=8,"超时未参评","")))</f>
        <v/>
      </c>
      <c r="M34" t="inlineStr"/>
    </row>
    <row r="35" ht="51" customHeight="1" s="1">
      <c r="A35" t="inlineStr">
        <is>
          <t>13690095114</t>
        </is>
      </c>
      <c r="B35" s="53" t="n">
        <v>46214.46255787037</v>
      </c>
      <c r="C35" t="inlineStr">
        <is>
          <t>饶平城区工作站</t>
        </is>
      </c>
      <c r="D35" t="inlineStr">
        <is>
          <t>陈泽鹏</t>
        </is>
      </c>
      <c r="E35" t="inlineStr">
        <is>
          <t>张双文</t>
        </is>
      </c>
      <c r="F35" t="inlineStr">
        <is>
          <t>未参评好</t>
        </is>
      </c>
      <c r="G35" t="inlineStr">
        <is>
          <t>超时</t>
        </is>
      </c>
      <c r="H35" t="inlineStr">
        <is>
          <t>是</t>
        </is>
      </c>
      <c r="I35" s="54">
        <f>(NOW()-J35)*24</f>
        <v/>
      </c>
      <c r="J35" s="53" t="n">
        <v>46214.54589120371</v>
      </c>
      <c r="K35" s="53" t="n">
        <v>46214.87922453704</v>
      </c>
      <c r="L35">
        <f>IF(AND(F35&lt;&gt;"已参评好",I35&gt;=5),"超5小时未参评",IF(I35&gt;=7,"超7小时未参评",IF(I35&gt;=8,"超时未参评","")))</f>
        <v/>
      </c>
      <c r="M35" t="inlineStr">
        <is>
          <t>联系不上用户</t>
        </is>
      </c>
    </row>
    <row r="36" ht="51" customHeight="1" s="1">
      <c r="A36" t="inlineStr">
        <is>
          <t>15814960888</t>
        </is>
      </c>
      <c r="B36" s="53" t="n">
        <v>46214.498125</v>
      </c>
      <c r="C36" t="inlineStr">
        <is>
          <t>凤塘镇区工作站</t>
        </is>
      </c>
      <c r="D36" t="inlineStr">
        <is>
          <t>曾声锦</t>
        </is>
      </c>
      <c r="E36" t="inlineStr">
        <is>
          <t>邢森鹏</t>
        </is>
      </c>
      <c r="F36" t="inlineStr">
        <is>
          <t>已参评好</t>
        </is>
      </c>
      <c r="G36" t="inlineStr">
        <is>
          <t>超时</t>
        </is>
      </c>
      <c r="H36" t="inlineStr">
        <is>
          <t>是</t>
        </is>
      </c>
      <c r="I36" s="54">
        <f>(NOW()-J36)*24</f>
        <v/>
      </c>
      <c r="J36" s="53" t="n">
        <v>46214.58145833333</v>
      </c>
      <c r="K36" s="53" t="n">
        <v>46214.91479166667</v>
      </c>
      <c r="L36">
        <f>IF(AND(F36&lt;&gt;"已参评好",I36&gt;=5),"超5小时未参评",IF(I36&gt;=7,"超7小时未参评",IF(I36&gt;=8,"超时未参评","")))</f>
        <v/>
      </c>
      <c r="M36" t="inlineStr">
        <is>
          <t>已参评好</t>
        </is>
      </c>
    </row>
    <row r="37" ht="51" customHeight="1" s="1">
      <c r="A37" t="inlineStr">
        <is>
          <t>13715740556</t>
        </is>
      </c>
      <c r="B37" s="53" t="n">
        <v>46214.61835648148</v>
      </c>
      <c r="C37" t="inlineStr">
        <is>
          <t>东界三镇工作站</t>
        </is>
      </c>
      <c r="D37" t="inlineStr">
        <is>
          <t>周少杰</t>
        </is>
      </c>
      <c r="E37" t="inlineStr">
        <is>
          <t>余锡明</t>
        </is>
      </c>
      <c r="F37" t="inlineStr">
        <is>
          <t>未参评好</t>
        </is>
      </c>
      <c r="G37" t="inlineStr">
        <is>
          <t>未超8小时</t>
        </is>
      </c>
      <c r="H37" t="inlineStr">
        <is>
          <t>是</t>
        </is>
      </c>
      <c r="I37" s="54">
        <f>(NOW()-J37)*24</f>
        <v/>
      </c>
      <c r="J37" s="53" t="n">
        <v>46214.70168981481</v>
      </c>
      <c r="K37" s="53" t="n">
        <v>46215.03502314815</v>
      </c>
      <c r="L37">
        <f>IF(AND(F37&lt;&gt;"已参评好",I37&gt;=5),"超5小时未参评",IF(I37&gt;=7,"超7小时未参评",IF(I37&gt;=8,"超时未参评","")))</f>
        <v/>
      </c>
      <c r="M37" t="inlineStr">
        <is>
          <t>用户老人不会参评</t>
        </is>
      </c>
    </row>
    <row r="38" ht="34" customHeight="1" s="1">
      <c r="A38" t="inlineStr">
        <is>
          <t>13539372773</t>
        </is>
      </c>
      <c r="B38" s="53" t="n">
        <v>46214.50847222222</v>
      </c>
      <c r="C38" t="inlineStr">
        <is>
          <t>彩塘东凤工作站</t>
        </is>
      </c>
      <c r="D38" t="inlineStr">
        <is>
          <t>丁锐涛</t>
        </is>
      </c>
      <c r="E38" t="inlineStr">
        <is>
          <t>郑时茂</t>
        </is>
      </c>
      <c r="F38" t="inlineStr">
        <is>
          <t>未参评好</t>
        </is>
      </c>
      <c r="G38" t="inlineStr">
        <is>
          <t>超时</t>
        </is>
      </c>
      <c r="H38" t="inlineStr">
        <is>
          <t>是</t>
        </is>
      </c>
      <c r="I38" s="54">
        <f>(NOW()-J38)*24</f>
        <v/>
      </c>
      <c r="J38" s="53" t="n">
        <v>46214.59180555555</v>
      </c>
      <c r="K38" s="53" t="n">
        <v>46214.92513888889</v>
      </c>
      <c r="L38">
        <f>IF(AND(F38&lt;&gt;"已参评好",I38&gt;=5),"超5小时未参评",IF(I38&gt;=7,"超7小时未参评",IF(I38&gt;=8,"超时未参评","")))</f>
        <v/>
      </c>
      <c r="M38" t="inlineStr">
        <is>
          <t>老人不懂</t>
        </is>
      </c>
    </row>
    <row r="39" ht="51" customHeight="1" s="1">
      <c r="A39" t="inlineStr">
        <is>
          <t>13690011270</t>
        </is>
      </c>
      <c r="B39" s="53" t="n">
        <v>46214.60515046296</v>
      </c>
      <c r="C39" t="inlineStr">
        <is>
          <t>市区城北工作站</t>
        </is>
      </c>
      <c r="D39" t="inlineStr">
        <is>
          <t>陆锐荣</t>
        </is>
      </c>
      <c r="E39" t="inlineStr">
        <is>
          <t>张泽鸿</t>
        </is>
      </c>
      <c r="F39" t="inlineStr">
        <is>
          <t>未参评好</t>
        </is>
      </c>
      <c r="G39" t="inlineStr">
        <is>
          <t>未超8小时</t>
        </is>
      </c>
      <c r="H39" t="inlineStr">
        <is>
          <t>是</t>
        </is>
      </c>
      <c r="I39" s="54">
        <f>(NOW()-J39)*24</f>
        <v/>
      </c>
      <c r="J39" s="53" t="n">
        <v>46214.68848379629</v>
      </c>
      <c r="K39" s="53" t="n">
        <v>46215.02181712963</v>
      </c>
      <c r="L39">
        <f>IF(AND(F39&lt;&gt;"已参评好",I39&gt;=5),"超5小时未参评",IF(I39&gt;=7,"超7小时未参评",IF(I39&gt;=8,"超时未参评","")))</f>
        <v/>
      </c>
      <c r="M39" t="inlineStr">
        <is>
          <t>收无参评信息</t>
        </is>
      </c>
    </row>
    <row r="40">
      <c r="A40" t="inlineStr">
        <is>
          <t>13632029017</t>
        </is>
      </c>
      <c r="B40" s="53" t="n">
        <v>46214.46737268518</v>
      </c>
      <c r="C40" t="inlineStr">
        <is>
          <t>潮安城区工作站</t>
        </is>
      </c>
      <c r="D40" t="inlineStr">
        <is>
          <t>吴家鸣</t>
        </is>
      </c>
      <c r="E40" t="inlineStr">
        <is>
          <t>曾喜标</t>
        </is>
      </c>
      <c r="F40" t="inlineStr">
        <is>
          <t>未参评好</t>
        </is>
      </c>
      <c r="G40" t="inlineStr">
        <is>
          <t>超时</t>
        </is>
      </c>
      <c r="H40" t="inlineStr">
        <is>
          <t>是</t>
        </is>
      </c>
      <c r="I40" s="54">
        <f>(NOW()-J40)*24</f>
        <v/>
      </c>
      <c r="J40" s="53" t="n">
        <v>46214.55070601852</v>
      </c>
      <c r="K40" s="53" t="n">
        <v>46214.88403935185</v>
      </c>
      <c r="L40">
        <f>IF(AND(F40&lt;&gt;"已参评好",I40&gt;=5),"超5小时未参评",IF(I40&gt;=7,"超7小时未参评",IF(I40&gt;=8,"超时未参评","")))</f>
        <v/>
      </c>
      <c r="M40" t="inlineStr">
        <is>
          <t>13632029017
用户老阿伯，不会评分</t>
        </is>
      </c>
    </row>
    <row r="41">
      <c r="A41" t="inlineStr">
        <is>
          <t>13553731675</t>
        </is>
      </c>
      <c r="B41" s="53" t="n">
        <v>46214.48162037037</v>
      </c>
      <c r="C41" t="inlineStr">
        <is>
          <t>韩江新城工作站</t>
        </is>
      </c>
      <c r="D41" t="inlineStr">
        <is>
          <t>邱培烁</t>
        </is>
      </c>
      <c r="E41" t="inlineStr">
        <is>
          <t>柯德贤</t>
        </is>
      </c>
      <c r="F41" t="inlineStr">
        <is>
          <t>已参评好</t>
        </is>
      </c>
      <c r="G41" t="inlineStr">
        <is>
          <t>超时</t>
        </is>
      </c>
      <c r="H41" t="inlineStr">
        <is>
          <t>是</t>
        </is>
      </c>
      <c r="I41" s="54">
        <f>(NOW()-J41)*24</f>
        <v/>
      </c>
      <c r="J41" s="53" t="n">
        <v>46214.5649537037</v>
      </c>
      <c r="K41" s="53" t="n">
        <v>46214.89828703704</v>
      </c>
      <c r="L41">
        <f>IF(AND(F41&lt;&gt;"已参评好",I41&gt;=5),"超5小时未参评",IF(I41&gt;=7,"超7小时未参评",IF(I41&gt;=8,"超时未参评","")))</f>
        <v/>
      </c>
      <c r="M41" t="inlineStr">
        <is>
          <t>已参评</t>
        </is>
      </c>
    </row>
    <row r="42">
      <c r="A42" t="inlineStr">
        <is>
          <t>13612449584</t>
        </is>
      </c>
      <c r="B42" s="53" t="n">
        <v>46214.45892361111</v>
      </c>
      <c r="C42" t="inlineStr">
        <is>
          <t>潮安城区工作站</t>
        </is>
      </c>
      <c r="D42" t="inlineStr">
        <is>
          <t>吴家鸣</t>
        </is>
      </c>
      <c r="E42" t="inlineStr">
        <is>
          <t>梁林勃</t>
        </is>
      </c>
      <c r="F42" t="inlineStr">
        <is>
          <t>未参评好</t>
        </is>
      </c>
      <c r="G42" t="inlineStr">
        <is>
          <t>超时</t>
        </is>
      </c>
      <c r="H42" t="inlineStr">
        <is>
          <t>是</t>
        </is>
      </c>
      <c r="I42" s="54">
        <f>(NOW()-J42)*24</f>
        <v/>
      </c>
      <c r="J42" s="53" t="n">
        <v>46214.54225694444</v>
      </c>
      <c r="K42" s="53" t="n">
        <v>46214.87559027778</v>
      </c>
      <c r="L42">
        <f>IF(AND(F42&lt;&gt;"已参评好",I42&gt;=5),"超5小时未参评",IF(I42&gt;=7,"超7小时未参评",IF(I42&gt;=8,"超时未参评","")))</f>
        <v/>
      </c>
      <c r="M42" t="inlineStr">
        <is>
          <t>13612449584用户说还没收到</t>
        </is>
      </c>
    </row>
    <row r="43">
      <c r="A43" t="inlineStr">
        <is>
          <t>13652837656</t>
        </is>
      </c>
      <c r="B43" s="53" t="n">
        <v>46214.56909722222</v>
      </c>
      <c r="C43" t="inlineStr">
        <is>
          <t>韩江新城工作站</t>
        </is>
      </c>
      <c r="D43" t="inlineStr">
        <is>
          <t>邱培烁</t>
        </is>
      </c>
      <c r="E43" t="inlineStr">
        <is>
          <t>谢洽杰</t>
        </is>
      </c>
      <c r="F43" t="inlineStr">
        <is>
          <t>未参评好</t>
        </is>
      </c>
      <c r="G43" t="inlineStr">
        <is>
          <t>超时</t>
        </is>
      </c>
      <c r="H43" t="inlineStr">
        <is>
          <t>是</t>
        </is>
      </c>
      <c r="I43" s="54">
        <f>(NOW()-J43)*24</f>
        <v/>
      </c>
      <c r="J43" s="53" t="n">
        <v>46214.65243055556</v>
      </c>
      <c r="K43" s="53" t="n">
        <v>46214.98576388889</v>
      </c>
      <c r="L43">
        <f>IF(AND(F43&lt;&gt;"已参评好",I43&gt;=5),"超5小时未参评",IF(I43&gt;=7,"超7小时未参评",IF(I43&gt;=8,"超时未参评","")))</f>
        <v/>
      </c>
      <c r="M43" t="inlineStr">
        <is>
          <t>收不到信息</t>
        </is>
      </c>
    </row>
    <row r="44">
      <c r="A44" t="inlineStr">
        <is>
          <t>13690031173</t>
        </is>
      </c>
      <c r="B44" s="53" t="n">
        <v>46214.50162037037</v>
      </c>
      <c r="C44" t="inlineStr">
        <is>
          <t>饶平城区工作站</t>
        </is>
      </c>
      <c r="D44" t="inlineStr">
        <is>
          <t>陈泽鹏</t>
        </is>
      </c>
      <c r="E44" t="inlineStr">
        <is>
          <t>吴镇周</t>
        </is>
      </c>
      <c r="F44" t="inlineStr">
        <is>
          <t>未参评好</t>
        </is>
      </c>
      <c r="G44" t="inlineStr">
        <is>
          <t>超时</t>
        </is>
      </c>
      <c r="H44" t="inlineStr">
        <is>
          <t>是</t>
        </is>
      </c>
      <c r="I44" s="54">
        <f>(NOW()-J44)*24</f>
        <v/>
      </c>
      <c r="J44" s="53" t="n">
        <v>46214.58495370371</v>
      </c>
      <c r="K44" s="53" t="n">
        <v>46214.91828703704</v>
      </c>
      <c r="L44">
        <f>IF(AND(F44&lt;&gt;"已参评好",I44&gt;=5),"超5小时未参评",IF(I44&gt;=7,"超7小时未参评",IF(I44&gt;=8,"超时未参评","")))</f>
        <v/>
      </c>
      <c r="M44" t="inlineStr">
        <is>
          <t>用户不会参评</t>
        </is>
      </c>
    </row>
    <row r="45">
      <c r="A45" t="inlineStr">
        <is>
          <t>15820151008</t>
        </is>
      </c>
      <c r="B45" s="53" t="n">
        <v>46214.46579861111</v>
      </c>
      <c r="C45" t="inlineStr">
        <is>
          <t>韩江新城工作站</t>
        </is>
      </c>
      <c r="D45" t="inlineStr">
        <is>
          <t>邱培烁</t>
        </is>
      </c>
      <c r="E45" t="inlineStr">
        <is>
          <t>曾楚湘</t>
        </is>
      </c>
      <c r="F45" t="inlineStr">
        <is>
          <t>未参评好</t>
        </is>
      </c>
      <c r="G45" t="inlineStr">
        <is>
          <t>超时</t>
        </is>
      </c>
      <c r="H45" t="inlineStr">
        <is>
          <t>是</t>
        </is>
      </c>
      <c r="I45" s="54">
        <f>(NOW()-J45)*24</f>
        <v/>
      </c>
      <c r="J45" s="53" t="n">
        <v>46214.54913194444</v>
      </c>
      <c r="K45" s="53" t="n">
        <v>46214.88246527778</v>
      </c>
      <c r="L45">
        <f>IF(AND(F45&lt;&gt;"已参评好",I45&gt;=5),"超5小时未参评",IF(I45&gt;=7,"超7小时未参评",IF(I45&gt;=8,"超时未参评","")))</f>
        <v/>
      </c>
      <c r="M45" t="inlineStr">
        <is>
          <t>收不到</t>
        </is>
      </c>
    </row>
    <row r="46">
      <c r="A46" t="inlineStr">
        <is>
          <t>15014575996</t>
        </is>
      </c>
      <c r="B46" s="53" t="n">
        <v>46214.48435185185</v>
      </c>
      <c r="C46" t="inlineStr">
        <is>
          <t>彩塘东凤工作站</t>
        </is>
      </c>
      <c r="D46" t="inlineStr">
        <is>
          <t>丁锐涛</t>
        </is>
      </c>
      <c r="E46" t="inlineStr">
        <is>
          <t>杨泽伟</t>
        </is>
      </c>
      <c r="F46" t="inlineStr">
        <is>
          <t>已参评好</t>
        </is>
      </c>
      <c r="G46" t="inlineStr">
        <is>
          <t>超时</t>
        </is>
      </c>
      <c r="H46" t="inlineStr">
        <is>
          <t>是</t>
        </is>
      </c>
      <c r="I46" s="54">
        <f>(NOW()-J46)*24</f>
        <v/>
      </c>
      <c r="J46" s="53" t="n">
        <v>46214.56768518518</v>
      </c>
      <c r="K46" s="53" t="n">
        <v>46214.90101851852</v>
      </c>
      <c r="L46">
        <f>IF(AND(F46&lt;&gt;"已参评好",I46&gt;=5),"超5小时未参评",IF(I46&gt;=7,"超7小时未参评",IF(I46&gt;=8,"超时未参评","")))</f>
        <v/>
      </c>
      <c r="M46" t="inlineStr">
        <is>
          <t>已参评好</t>
        </is>
      </c>
    </row>
    <row r="47">
      <c r="A47" t="inlineStr">
        <is>
          <t>13828333320</t>
        </is>
      </c>
      <c r="B47" s="53" t="n">
        <v>46214.52263888889</v>
      </c>
      <c r="C47" t="inlineStr">
        <is>
          <t>江东龙湖工作站</t>
        </is>
      </c>
      <c r="D47" t="inlineStr">
        <is>
          <t>郑州杰</t>
        </is>
      </c>
      <c r="E47" t="inlineStr">
        <is>
          <t>许楚宇</t>
        </is>
      </c>
      <c r="F47" t="inlineStr">
        <is>
          <t>已参评好</t>
        </is>
      </c>
      <c r="G47" t="inlineStr">
        <is>
          <t>超时</t>
        </is>
      </c>
      <c r="H47" t="inlineStr">
        <is>
          <t>是</t>
        </is>
      </c>
      <c r="I47" s="54">
        <f>(NOW()-J47)*24</f>
        <v/>
      </c>
      <c r="J47" s="53" t="n">
        <v>46214.60597222222</v>
      </c>
      <c r="K47" s="53" t="n">
        <v>46214.93930555556</v>
      </c>
      <c r="L47">
        <f>IF(AND(F47&lt;&gt;"已参评好",I47&gt;=5),"超5小时未参评",IF(I47&gt;=7,"超7小时未参评",IF(I47&gt;=8,"超时未参评","")))</f>
        <v/>
      </c>
      <c r="M47" t="inlineStr">
        <is>
          <t>已参评好</t>
        </is>
      </c>
    </row>
    <row r="48">
      <c r="A48" t="inlineStr">
        <is>
          <t>15216945228</t>
        </is>
      </c>
      <c r="B48" s="53" t="n">
        <v>46214.52762731481</v>
      </c>
      <c r="C48" t="inlineStr">
        <is>
          <t>市区城南工作站</t>
        </is>
      </c>
      <c r="D48" t="inlineStr">
        <is>
          <t>陈理智</t>
        </is>
      </c>
      <c r="E48" t="inlineStr">
        <is>
          <t>陈书坚</t>
        </is>
      </c>
      <c r="F48" t="inlineStr">
        <is>
          <t>已参评好</t>
        </is>
      </c>
      <c r="G48" t="inlineStr">
        <is>
          <t>超时</t>
        </is>
      </c>
      <c r="H48" t="inlineStr">
        <is>
          <t>是</t>
        </is>
      </c>
      <c r="I48" s="54">
        <f>(NOW()-J48)*24</f>
        <v/>
      </c>
      <c r="J48" s="53" t="n">
        <v>46214.61096064815</v>
      </c>
      <c r="K48" s="53" t="n">
        <v>46214.94429398148</v>
      </c>
      <c r="L48">
        <f>IF(AND(F48&lt;&gt;"已参评好",I48&gt;=5),"超5小时未参评",IF(I48&gt;=7,"超7小时未参评",IF(I48&gt;=8,"超时未参评","")))</f>
        <v/>
      </c>
      <c r="M48" t="inlineStr">
        <is>
          <t>已参评</t>
        </is>
      </c>
    </row>
    <row r="49">
      <c r="A49" t="inlineStr">
        <is>
          <t>13631032836</t>
        </is>
      </c>
      <c r="B49" s="53" t="n">
        <v>46214.46038194445</v>
      </c>
      <c r="C49" t="inlineStr">
        <is>
          <t>饶平西片工作站</t>
        </is>
      </c>
      <c r="D49" t="inlineStr">
        <is>
          <t>吴泽镐</t>
        </is>
      </c>
      <c r="E49" t="inlineStr">
        <is>
          <t>林成鑫</t>
        </is>
      </c>
      <c r="F49" t="inlineStr">
        <is>
          <t>未参评好</t>
        </is>
      </c>
      <c r="G49" t="inlineStr">
        <is>
          <t>超时</t>
        </is>
      </c>
      <c r="H49" t="inlineStr">
        <is>
          <t>是</t>
        </is>
      </c>
      <c r="I49" s="54">
        <f>(NOW()-J49)*24</f>
        <v/>
      </c>
      <c r="J49" s="53" t="n">
        <v>46214.54371527778</v>
      </c>
      <c r="K49" s="53" t="n">
        <v>46214.87704861111</v>
      </c>
      <c r="L49">
        <f>IF(AND(F49&lt;&gt;"已参评好",I49&gt;=5),"超5小时未参评",IF(I49&gt;=7,"超7小时未参评",IF(I49&gt;=8,"超时未参评","")))</f>
        <v/>
      </c>
      <c r="M49" t="inlineStr">
        <is>
          <t>没信息</t>
        </is>
      </c>
    </row>
    <row r="50">
      <c r="A50" t="inlineStr">
        <is>
          <t>13413713233</t>
        </is>
      </c>
      <c r="B50" s="53" t="n">
        <v>46214.47653935185</v>
      </c>
      <c r="C50" t="inlineStr">
        <is>
          <t>古巷登塘工作站</t>
        </is>
      </c>
      <c r="D50" t="inlineStr">
        <is>
          <t>陈佳雄</t>
        </is>
      </c>
      <c r="E50" t="inlineStr">
        <is>
          <t>陈海荣</t>
        </is>
      </c>
      <c r="F50" t="inlineStr">
        <is>
          <t>已参评好</t>
        </is>
      </c>
      <c r="G50" t="inlineStr">
        <is>
          <t>超时</t>
        </is>
      </c>
      <c r="H50" t="inlineStr">
        <is>
          <t>是</t>
        </is>
      </c>
      <c r="I50" s="54">
        <f>(NOW()-J50)*24</f>
        <v/>
      </c>
      <c r="J50" s="53" t="n">
        <v>46214.55987268518</v>
      </c>
      <c r="K50" s="53" t="n">
        <v>46214.89320601852</v>
      </c>
      <c r="L50">
        <f>IF(AND(F50&lt;&gt;"已参评好",I50&gt;=5),"超5小时未参评",IF(I50&gt;=7,"超7小时未参评",IF(I50&gt;=8,"超时未参评","")))</f>
        <v/>
      </c>
      <c r="M50" t="inlineStr">
        <is>
          <t>已参评好</t>
        </is>
      </c>
    </row>
    <row r="51">
      <c r="A51" t="inlineStr">
        <is>
          <t>15916474590</t>
        </is>
      </c>
      <c r="B51" s="53" t="n">
        <v>46214.53542824074</v>
      </c>
      <c r="C51" t="inlineStr">
        <is>
          <t>瓷都枫溪工作站</t>
        </is>
      </c>
      <c r="D51" t="inlineStr">
        <is>
          <t>许守锦</t>
        </is>
      </c>
      <c r="E51" t="inlineStr">
        <is>
          <t>廖庆鑫</t>
        </is>
      </c>
      <c r="F51" t="inlineStr">
        <is>
          <t>已参评好</t>
        </is>
      </c>
      <c r="G51" t="inlineStr">
        <is>
          <t>超时</t>
        </is>
      </c>
      <c r="H51" t="inlineStr">
        <is>
          <t>是</t>
        </is>
      </c>
      <c r="I51" s="54">
        <f>(NOW()-J51)*24</f>
        <v/>
      </c>
      <c r="J51" s="53" t="n">
        <v>46214.61876157407</v>
      </c>
      <c r="K51" s="53" t="n">
        <v>46214.95209490741</v>
      </c>
      <c r="L51">
        <f>IF(AND(F51&lt;&gt;"已参评好",I51&gt;=5),"超5小时未参评",IF(I51&gt;=7,"超7小时未参评",IF(I51&gt;=8,"超时未参评","")))</f>
        <v/>
      </c>
      <c r="M51" t="inlineStr">
        <is>
          <t>已参评</t>
        </is>
      </c>
    </row>
    <row r="52">
      <c r="A52" t="inlineStr">
        <is>
          <t>15814945000</t>
        </is>
      </c>
      <c r="B52" s="53" t="n">
        <v>46214.49121527778</v>
      </c>
      <c r="C52" t="inlineStr">
        <is>
          <t>潮安城区工作站</t>
        </is>
      </c>
      <c r="D52" t="inlineStr">
        <is>
          <t>吴家鸣</t>
        </is>
      </c>
      <c r="E52" t="inlineStr">
        <is>
          <t>许美庆</t>
        </is>
      </c>
      <c r="F52" t="inlineStr">
        <is>
          <t>已参评好</t>
        </is>
      </c>
      <c r="G52" t="inlineStr">
        <is>
          <t>超时</t>
        </is>
      </c>
      <c r="H52" t="inlineStr">
        <is>
          <t>是</t>
        </is>
      </c>
      <c r="I52" s="54">
        <f>(NOW()-J52)*24</f>
        <v/>
      </c>
      <c r="J52" s="53" t="n">
        <v>46214.57454861111</v>
      </c>
      <c r="K52" s="53" t="n">
        <v>46214.90788194445</v>
      </c>
      <c r="L52">
        <f>IF(AND(F52&lt;&gt;"已参评好",I52&gt;=5),"超5小时未参评",IF(I52&gt;=7,"超7小时未参评",IF(I52&gt;=8,"超时未参评","")))</f>
        <v/>
      </c>
      <c r="M52" t="inlineStr">
        <is>
          <t>已参评</t>
        </is>
      </c>
    </row>
    <row r="53">
      <c r="A53" t="inlineStr">
        <is>
          <t>13502615505</t>
        </is>
      </c>
      <c r="B53" s="53" t="n">
        <v>46214.45686342593</v>
      </c>
      <c r="C53" t="inlineStr">
        <is>
          <t>饶平城区工作站</t>
        </is>
      </c>
      <c r="D53" t="inlineStr">
        <is>
          <t>陈泽鹏</t>
        </is>
      </c>
      <c r="E53" t="inlineStr">
        <is>
          <t>余俊生</t>
        </is>
      </c>
      <c r="F53" t="inlineStr">
        <is>
          <t>未参评好</t>
        </is>
      </c>
      <c r="G53" t="inlineStr">
        <is>
          <t>超时</t>
        </is>
      </c>
      <c r="H53" t="inlineStr">
        <is>
          <t>是</t>
        </is>
      </c>
      <c r="I53" s="54">
        <f>(NOW()-J53)*24</f>
        <v/>
      </c>
      <c r="J53" s="53" t="n">
        <v>46214.54019675926</v>
      </c>
      <c r="K53" s="53" t="n">
        <v>46214.87353009259</v>
      </c>
      <c r="L53">
        <f>IF(AND(F53&lt;&gt;"已参评好",I53&gt;=5),"超5小时未参评",IF(I53&gt;=7,"超7小时未参评",IF(I53&gt;=8,"超时未参评","")))</f>
        <v/>
      </c>
      <c r="M53" t="inlineStr">
        <is>
          <t>用户不会参评</t>
        </is>
      </c>
    </row>
    <row r="54">
      <c r="A54" t="inlineStr">
        <is>
          <t>17307675770</t>
        </is>
      </c>
      <c r="B54" s="53" t="n">
        <v>46214.55600694445</v>
      </c>
      <c r="C54" t="inlineStr">
        <is>
          <t>市区城南工作站</t>
        </is>
      </c>
      <c r="D54" t="inlineStr">
        <is>
          <t>陈理智</t>
        </is>
      </c>
      <c r="E54" t="inlineStr">
        <is>
          <t>阮少寅</t>
        </is>
      </c>
      <c r="F54" t="inlineStr">
        <is>
          <t>已参评好</t>
        </is>
      </c>
      <c r="G54" t="inlineStr">
        <is>
          <t>超时</t>
        </is>
      </c>
      <c r="H54" t="inlineStr">
        <is>
          <t>是</t>
        </is>
      </c>
      <c r="I54" s="54">
        <f>(NOW()-J54)*24</f>
        <v/>
      </c>
      <c r="J54" s="53" t="n">
        <v>46214.63934027778</v>
      </c>
      <c r="K54" s="53" t="n">
        <v>46214.97267361111</v>
      </c>
      <c r="L54">
        <f>IF(AND(F54&lt;&gt;"已参评好",I54&gt;=5),"超5小时未参评",IF(I54&gt;=7,"超7小时未参评",IF(I54&gt;=8,"超时未参评","")))</f>
        <v/>
      </c>
      <c r="M54" t="inlineStr">
        <is>
          <t>已参评</t>
        </is>
      </c>
    </row>
    <row r="55">
      <c r="A55" t="inlineStr">
        <is>
          <t>13690069868</t>
        </is>
      </c>
      <c r="B55" s="53" t="n">
        <v>46214.47422453704</v>
      </c>
      <c r="C55" t="inlineStr">
        <is>
          <t>饶平城区工作站</t>
        </is>
      </c>
      <c r="D55" t="inlineStr">
        <is>
          <t>陈泽鹏</t>
        </is>
      </c>
      <c r="E55" t="inlineStr">
        <is>
          <t>郑晓杰</t>
        </is>
      </c>
      <c r="F55" t="inlineStr">
        <is>
          <t>已参评好</t>
        </is>
      </c>
      <c r="G55" t="inlineStr">
        <is>
          <t>超时</t>
        </is>
      </c>
      <c r="H55" t="inlineStr">
        <is>
          <t>是</t>
        </is>
      </c>
      <c r="I55" s="54">
        <f>(NOW()-J55)*24</f>
        <v/>
      </c>
      <c r="J55" s="53" t="n">
        <v>46214.55755787037</v>
      </c>
      <c r="K55" s="53" t="n">
        <v>46214.8908912037</v>
      </c>
      <c r="L55">
        <f>IF(AND(F55&lt;&gt;"已参评好",I55&gt;=5),"超5小时未参评",IF(I55&gt;=7,"超7小时未参评",IF(I55&gt;=8,"超时未参评","")))</f>
        <v/>
      </c>
      <c r="M55" t="inlineStr">
        <is>
          <t>已参评</t>
        </is>
      </c>
    </row>
    <row r="56">
      <c r="A56" t="inlineStr">
        <is>
          <t>15916469370</t>
        </is>
      </c>
      <c r="B56" s="53" t="n">
        <v>46214.56724537037</v>
      </c>
      <c r="C56" t="inlineStr">
        <is>
          <t>饶平西片工作站</t>
        </is>
      </c>
      <c r="D56" t="inlineStr">
        <is>
          <t>吴泽镐</t>
        </is>
      </c>
      <c r="E56" t="inlineStr">
        <is>
          <t>林成鑫</t>
        </is>
      </c>
      <c r="F56" t="inlineStr">
        <is>
          <t>已参评好</t>
        </is>
      </c>
      <c r="G56" t="inlineStr">
        <is>
          <t>超时</t>
        </is>
      </c>
      <c r="H56" t="inlineStr">
        <is>
          <t>是</t>
        </is>
      </c>
      <c r="I56" s="54">
        <f>(NOW()-J56)*24</f>
        <v/>
      </c>
      <c r="J56" s="53" t="n">
        <v>46214.6505787037</v>
      </c>
      <c r="K56" s="53" t="n">
        <v>46214.98391203704</v>
      </c>
      <c r="L56">
        <f>IF(AND(F56&lt;&gt;"已参评好",I56&gt;=5),"超5小时未参评",IF(I56&gt;=7,"超7小时未参评",IF(I56&gt;=8,"超时未参评","")))</f>
        <v/>
      </c>
      <c r="M56" t="inlineStr">
        <is>
          <t>已参评好</t>
        </is>
      </c>
    </row>
    <row r="57">
      <c r="A57" t="inlineStr">
        <is>
          <t>13502636404</t>
        </is>
      </c>
      <c r="B57" s="53" t="n">
        <v>46214.5321412037</v>
      </c>
      <c r="C57" t="inlineStr">
        <is>
          <t>瓷都枫溪工作站</t>
        </is>
      </c>
      <c r="D57" t="inlineStr">
        <is>
          <t>许守锦</t>
        </is>
      </c>
      <c r="E57" t="inlineStr">
        <is>
          <t>谢梓湘</t>
        </is>
      </c>
      <c r="F57" t="inlineStr">
        <is>
          <t>未参评好</t>
        </is>
      </c>
      <c r="G57" t="inlineStr">
        <is>
          <t>超时</t>
        </is>
      </c>
      <c r="H57" t="inlineStr">
        <is>
          <t>是</t>
        </is>
      </c>
      <c r="I57" s="54">
        <f>(NOW()-J57)*24</f>
        <v/>
      </c>
      <c r="J57" s="53" t="n">
        <v>46214.61547453704</v>
      </c>
      <c r="K57" s="53" t="n">
        <v>46214.94880787037</v>
      </c>
      <c r="L57">
        <f>IF(AND(F57&lt;&gt;"已参评好",I57&gt;=5),"超5小时未参评",IF(I57&gt;=7,"超7小时未参评",IF(I57&gt;=8,"超时未参评","")))</f>
        <v/>
      </c>
      <c r="M57" t="inlineStr">
        <is>
          <t>没收到</t>
        </is>
      </c>
    </row>
    <row r="58">
      <c r="A58" t="inlineStr">
        <is>
          <t>13380471343</t>
        </is>
      </c>
      <c r="B58" s="53" t="n">
        <v>46214.48570601852</v>
      </c>
      <c r="C58" t="inlineStr">
        <is>
          <t>市区城北工作站</t>
        </is>
      </c>
      <c r="E58" t="inlineStr">
        <is>
          <t>林锐浩</t>
        </is>
      </c>
      <c r="F58" t="inlineStr">
        <is>
          <t>未参评好</t>
        </is>
      </c>
      <c r="G58" t="inlineStr">
        <is>
          <t>超时</t>
        </is>
      </c>
      <c r="H58" t="inlineStr">
        <is>
          <t>是</t>
        </is>
      </c>
      <c r="I58" s="54">
        <f>(NOW()-J58)*24</f>
        <v/>
      </c>
      <c r="J58" s="53" t="n">
        <v>46214.56903935185</v>
      </c>
      <c r="K58" s="53" t="n">
        <v>46214.90237268519</v>
      </c>
      <c r="L58">
        <f>IF(AND(F58&lt;&gt;"已参评好",I58&gt;=5),"超5小时未参评",IF(I58&gt;=7,"超7小时未参评",IF(I58&gt;=8,"超时未参评","")))</f>
        <v/>
      </c>
      <c r="M58" t="inlineStr">
        <is>
          <t>收无参评信息</t>
        </is>
      </c>
    </row>
    <row r="59">
      <c r="A59" t="inlineStr">
        <is>
          <t>13690051464</t>
        </is>
      </c>
      <c r="B59" s="53" t="n">
        <v>46214.59247685185</v>
      </c>
      <c r="C59" t="inlineStr">
        <is>
          <t>磷官铁工作站</t>
        </is>
      </c>
      <c r="D59" t="inlineStr">
        <is>
          <t>吴坊</t>
        </is>
      </c>
      <c r="E59" t="inlineStr">
        <is>
          <t>刘广锋</t>
        </is>
      </c>
      <c r="F59" t="inlineStr">
        <is>
          <t>未参评好</t>
        </is>
      </c>
      <c r="G59" t="inlineStr">
        <is>
          <t>超时</t>
        </is>
      </c>
      <c r="H59" t="inlineStr">
        <is>
          <t>是</t>
        </is>
      </c>
      <c r="I59" s="54">
        <f>(NOW()-J59)*24</f>
        <v/>
      </c>
      <c r="J59" s="53" t="n">
        <v>46214.67581018519</v>
      </c>
      <c r="K59" s="53" t="n">
        <v>46215.00914351852</v>
      </c>
      <c r="L59">
        <f>IF(AND(F59&lt;&gt;"已参评好",I59&gt;=5),"超5小时未参评",IF(I59&gt;=7,"超7小时未参评",IF(I59&gt;=8,"超时未参评","")))</f>
        <v/>
      </c>
      <c r="M59" t="inlineStr">
        <is>
          <t>用户没回复信息</t>
        </is>
      </c>
    </row>
    <row r="60">
      <c r="A60" t="inlineStr">
        <is>
          <t>13500105669</t>
        </is>
      </c>
      <c r="B60" s="53" t="n">
        <v>46214.49340277778</v>
      </c>
      <c r="C60" t="inlineStr">
        <is>
          <t>市区城南工作站</t>
        </is>
      </c>
      <c r="D60" t="inlineStr">
        <is>
          <t>陈理智</t>
        </is>
      </c>
      <c r="E60" t="inlineStr">
        <is>
          <t>冯伟群</t>
        </is>
      </c>
      <c r="F60" t="inlineStr">
        <is>
          <t>已参评好</t>
        </is>
      </c>
      <c r="G60" t="inlineStr">
        <is>
          <t>超时</t>
        </is>
      </c>
      <c r="H60" t="inlineStr">
        <is>
          <t>是</t>
        </is>
      </c>
      <c r="I60" s="54">
        <f>(NOW()-J60)*24</f>
        <v/>
      </c>
      <c r="J60" s="53" t="n">
        <v>46214.57673611111</v>
      </c>
      <c r="K60" s="53" t="n">
        <v>46214.91006944444</v>
      </c>
      <c r="L60">
        <f>IF(AND(F60&lt;&gt;"已参评好",I60&gt;=5),"超5小时未参评",IF(I60&gt;=7,"超7小时未参评",IF(I60&gt;=8,"超时未参评","")))</f>
        <v/>
      </c>
      <c r="M60" t="inlineStr">
        <is>
          <t>已参评</t>
        </is>
      </c>
    </row>
    <row r="61">
      <c r="A61" t="inlineStr">
        <is>
          <t>13715775235</t>
        </is>
      </c>
      <c r="B61" s="53" t="n">
        <v>46214.50393518519</v>
      </c>
      <c r="C61" t="inlineStr">
        <is>
          <t>彩塘东凤工作站</t>
        </is>
      </c>
      <c r="D61" t="inlineStr">
        <is>
          <t>丁锐涛</t>
        </is>
      </c>
      <c r="E61" t="inlineStr">
        <is>
          <t>王锋</t>
        </is>
      </c>
      <c r="F61" t="inlineStr">
        <is>
          <t>未参评好</t>
        </is>
      </c>
      <c r="G61" t="inlineStr">
        <is>
          <t>超时</t>
        </is>
      </c>
      <c r="H61" t="inlineStr">
        <is>
          <t>是</t>
        </is>
      </c>
      <c r="I61" s="54">
        <f>(NOW()-J61)*24</f>
        <v/>
      </c>
      <c r="J61" s="53" t="n">
        <v>46214.58726851852</v>
      </c>
      <c r="K61" s="53" t="n">
        <v>46214.92060185185</v>
      </c>
      <c r="L61">
        <f>IF(AND(F61&lt;&gt;"已参评好",I61&gt;=5),"超5小时未参评",IF(I61&gt;=7,"超7小时未参评",IF(I61&gt;=8,"超时未参评","")))</f>
        <v/>
      </c>
      <c r="M61" t="inlineStr">
        <is>
          <t>用户没收到</t>
        </is>
      </c>
    </row>
    <row r="62">
      <c r="A62" t="inlineStr">
        <is>
          <t>18927124543</t>
        </is>
      </c>
      <c r="B62" s="53" t="n">
        <v>46214.58623842592</v>
      </c>
      <c r="C62" t="inlineStr">
        <is>
          <t>彩塘东凤工作站</t>
        </is>
      </c>
      <c r="D62" t="inlineStr">
        <is>
          <t>丁锐涛</t>
        </is>
      </c>
      <c r="E62" t="inlineStr">
        <is>
          <t>陈颖东</t>
        </is>
      </c>
      <c r="F62" t="inlineStr">
        <is>
          <t>未参评好</t>
        </is>
      </c>
      <c r="G62" t="inlineStr">
        <is>
          <t>超时</t>
        </is>
      </c>
      <c r="H62" t="inlineStr">
        <is>
          <t>是</t>
        </is>
      </c>
      <c r="I62" s="54">
        <f>(NOW()-J62)*24</f>
        <v/>
      </c>
      <c r="J62" s="53" t="n">
        <v>46214.66957175926</v>
      </c>
      <c r="K62" s="53" t="n">
        <v>46215.0029050926</v>
      </c>
      <c r="L62">
        <f>IF(AND(F62&lt;&gt;"已参评好",I62&gt;=5),"超5小时未参评",IF(I62&gt;=7,"超7小时未参评",IF(I62&gt;=8,"超时未参评","")))</f>
        <v/>
      </c>
      <c r="M62" t="inlineStr">
        <is>
          <t>用户没收到</t>
        </is>
      </c>
    </row>
    <row r="63">
      <c r="A63" t="inlineStr">
        <is>
          <t>13652813207</t>
        </is>
      </c>
      <c r="B63" s="53" t="n">
        <v>46214.4645949074</v>
      </c>
      <c r="C63" t="inlineStr">
        <is>
          <t>饶平西片工作站</t>
        </is>
      </c>
      <c r="D63" t="inlineStr">
        <is>
          <t>吴泽镐</t>
        </is>
      </c>
      <c r="E63" t="inlineStr">
        <is>
          <t>林锦州</t>
        </is>
      </c>
      <c r="F63" t="inlineStr">
        <is>
          <t>已参评好</t>
        </is>
      </c>
      <c r="G63" t="inlineStr">
        <is>
          <t>超时</t>
        </is>
      </c>
      <c r="H63" t="inlineStr">
        <is>
          <t>是</t>
        </is>
      </c>
      <c r="I63" s="54">
        <f>(NOW()-J63)*24</f>
        <v/>
      </c>
      <c r="J63" s="53" t="n">
        <v>46214.54792824074</v>
      </c>
      <c r="K63" s="53" t="n">
        <v>46214.88126157408</v>
      </c>
      <c r="L63">
        <f>IF(AND(F63&lt;&gt;"已参评好",I63&gt;=5),"超5小时未参评",IF(I63&gt;=7,"超7小时未参评",IF(I63&gt;=8,"超时未参评","")))</f>
        <v/>
      </c>
      <c r="M63" t="inlineStr">
        <is>
          <t>已参评好</t>
        </is>
      </c>
    </row>
    <row r="64">
      <c r="A64" t="inlineStr">
        <is>
          <t>13727995946</t>
        </is>
      </c>
      <c r="B64" s="53" t="n">
        <v>46214.46097222222</v>
      </c>
      <c r="C64" t="inlineStr">
        <is>
          <t>市区城南工作站</t>
        </is>
      </c>
      <c r="D64" t="inlineStr">
        <is>
          <t>陈理智</t>
        </is>
      </c>
      <c r="E64" t="inlineStr">
        <is>
          <t>陈诗俊</t>
        </is>
      </c>
      <c r="F64" t="inlineStr">
        <is>
          <t>未参评好</t>
        </is>
      </c>
      <c r="G64" t="inlineStr">
        <is>
          <t>超时</t>
        </is>
      </c>
      <c r="H64" t="inlineStr">
        <is>
          <t>是</t>
        </is>
      </c>
      <c r="I64" s="54">
        <f>(NOW()-J64)*24</f>
        <v/>
      </c>
      <c r="J64" s="53" t="n">
        <v>46214.54430555556</v>
      </c>
      <c r="K64" s="53" t="n">
        <v>46214.87763888889</v>
      </c>
      <c r="L64">
        <f>IF(AND(F64&lt;&gt;"已参评好",I64&gt;=5),"超5小时未参评",IF(I64&gt;=7,"超7小时未参评",IF(I64&gt;=8,"超时未参评","")))</f>
        <v/>
      </c>
      <c r="M64" t="inlineStr">
        <is>
          <t>没收到</t>
        </is>
      </c>
    </row>
    <row r="65">
      <c r="A65" t="inlineStr">
        <is>
          <t>13413753588</t>
        </is>
      </c>
      <c r="B65" s="53" t="n">
        <v>46214.47304398148</v>
      </c>
      <c r="C65" t="inlineStr">
        <is>
          <t>凤塘镇区工作站</t>
        </is>
      </c>
      <c r="D65" t="inlineStr">
        <is>
          <t>曾声锦</t>
        </is>
      </c>
      <c r="E65" t="inlineStr">
        <is>
          <t>郑楚龙</t>
        </is>
      </c>
      <c r="F65" t="inlineStr">
        <is>
          <t>未参评好</t>
        </is>
      </c>
      <c r="G65" t="inlineStr">
        <is>
          <t>超时</t>
        </is>
      </c>
      <c r="H65" t="inlineStr">
        <is>
          <t>是</t>
        </is>
      </c>
      <c r="I65" s="54">
        <f>(NOW()-J65)*24</f>
        <v/>
      </c>
      <c r="J65" s="53" t="n">
        <v>46214.55637731482</v>
      </c>
      <c r="K65" s="53" t="n">
        <v>46214.88971064815</v>
      </c>
      <c r="L65">
        <f>IF(AND(F65&lt;&gt;"已参评好",I65&gt;=5),"超5小时未参评",IF(I65&gt;=7,"超7小时未参评",IF(I65&gt;=8,"超时未参评","")))</f>
        <v/>
      </c>
      <c r="M65" t="inlineStr">
        <is>
          <t>老阿姨不懂弄</t>
        </is>
      </c>
    </row>
    <row r="66">
      <c r="A66" t="inlineStr">
        <is>
          <t>18811865319</t>
        </is>
      </c>
      <c r="B66" s="53" t="n">
        <v>46214.45243055555</v>
      </c>
      <c r="C66" t="inlineStr">
        <is>
          <t>潮安城区工作站</t>
        </is>
      </c>
      <c r="D66" t="inlineStr">
        <is>
          <t>吴家鸣</t>
        </is>
      </c>
      <c r="E66" t="inlineStr">
        <is>
          <t>潘映灿</t>
        </is>
      </c>
      <c r="F66" t="inlineStr">
        <is>
          <t>已参评好</t>
        </is>
      </c>
      <c r="G66" t="inlineStr">
        <is>
          <t>超时</t>
        </is>
      </c>
      <c r="H66" t="inlineStr">
        <is>
          <t>是</t>
        </is>
      </c>
      <c r="I66" s="54">
        <f>(NOW()-J66)*24</f>
        <v/>
      </c>
      <c r="J66" s="53" t="n">
        <v>46214.53576388889</v>
      </c>
      <c r="K66" s="53" t="n">
        <v>46214.86909722222</v>
      </c>
      <c r="L66">
        <f>IF(AND(F66&lt;&gt;"已参评好",I66&gt;=5),"超5小时未参评",IF(I66&gt;=7,"超7小时未参评",IF(I66&gt;=8,"超时未参评","")))</f>
        <v/>
      </c>
      <c r="M66" t="inlineStr">
        <is>
          <t>已参评</t>
        </is>
      </c>
    </row>
    <row r="67">
      <c r="A67" t="inlineStr">
        <is>
          <t>13631023042</t>
        </is>
      </c>
      <c r="B67" s="53" t="n">
        <v>46214.4796875</v>
      </c>
      <c r="C67" t="inlineStr">
        <is>
          <t>江东龙湖工作站</t>
        </is>
      </c>
      <c r="D67" t="inlineStr">
        <is>
          <t>郑州杰</t>
        </is>
      </c>
      <c r="E67" t="inlineStr">
        <is>
          <t>庄锦博</t>
        </is>
      </c>
      <c r="F67" t="inlineStr">
        <is>
          <t>未参评好</t>
        </is>
      </c>
      <c r="G67" t="inlineStr">
        <is>
          <t>超时</t>
        </is>
      </c>
      <c r="H67" t="inlineStr">
        <is>
          <t>是</t>
        </is>
      </c>
      <c r="I67" s="54">
        <f>(NOW()-J67)*24</f>
        <v/>
      </c>
      <c r="J67" s="53" t="n">
        <v>46214.56302083333</v>
      </c>
      <c r="K67" s="53" t="n">
        <v>46214.89635416667</v>
      </c>
      <c r="L67">
        <f>IF(AND(F67&lt;&gt;"已参评好",I67&gt;=5),"超5小时未参评",IF(I67&gt;=7,"超7小时未参评",IF(I67&gt;=8,"超时未参评","")))</f>
        <v/>
      </c>
      <c r="M67" t="inlineStr">
        <is>
          <t>收不到短信链接</t>
        </is>
      </c>
    </row>
    <row r="68">
      <c r="A68" t="inlineStr">
        <is>
          <t>18823505058</t>
        </is>
      </c>
      <c r="B68" s="53" t="n">
        <v>46214.46299768519</v>
      </c>
      <c r="C68" t="inlineStr">
        <is>
          <t>市区城北工作站</t>
        </is>
      </c>
      <c r="D68" t="inlineStr">
        <is>
          <t>陆锐荣</t>
        </is>
      </c>
      <c r="E68" t="inlineStr">
        <is>
          <t>周创镔</t>
        </is>
      </c>
      <c r="F68" t="inlineStr">
        <is>
          <t>未参评好</t>
        </is>
      </c>
      <c r="G68" t="inlineStr">
        <is>
          <t>超时</t>
        </is>
      </c>
      <c r="H68" t="inlineStr">
        <is>
          <t>是</t>
        </is>
      </c>
      <c r="I68" s="54">
        <f>(NOW()-J68)*24</f>
        <v/>
      </c>
      <c r="J68" s="53" t="n">
        <v>46214.54633101852</v>
      </c>
      <c r="K68" s="53" t="n">
        <v>46214.87966435185</v>
      </c>
      <c r="L68">
        <f>IF(AND(F68&lt;&gt;"已参评好",I68&gt;=5),"超5小时未参评",IF(I68&gt;=7,"超7小时未参评",IF(I68&gt;=8,"超时未参评","")))</f>
        <v/>
      </c>
      <c r="M68" t="inlineStr">
        <is>
          <t>收无参评信息</t>
        </is>
      </c>
    </row>
    <row r="69">
      <c r="A69" t="inlineStr">
        <is>
          <t>15907686681</t>
        </is>
      </c>
      <c r="B69" s="53" t="n">
        <v>46214.47916666666</v>
      </c>
      <c r="C69" t="inlineStr">
        <is>
          <t>饶平北片工作站</t>
        </is>
      </c>
      <c r="D69" t="inlineStr">
        <is>
          <t>詹进链</t>
        </is>
      </c>
      <c r="E69" t="inlineStr">
        <is>
          <t>邱耀宇</t>
        </is>
      </c>
      <c r="G69" t="inlineStr">
        <is>
          <t>超时</t>
        </is>
      </c>
      <c r="H69" t="inlineStr">
        <is>
          <t>是</t>
        </is>
      </c>
      <c r="I69" s="54">
        <f>(NOW()-J69)*24</f>
        <v/>
      </c>
      <c r="J69" s="53" t="n">
        <v>46214.5625</v>
      </c>
      <c r="K69" s="53" t="n">
        <v>46214.89583333334</v>
      </c>
      <c r="L69">
        <f>IF(AND(F69&lt;&gt;"已参评好",I69&gt;=5),"超5小时未参评",IF(I69&gt;=7,"超7小时未参评",IF(I69&gt;=8,"超时未参评","")))</f>
        <v/>
      </c>
      <c r="M69" t="inlineStr"/>
    </row>
    <row r="70">
      <c r="A70" t="inlineStr">
        <is>
          <t>13553755982</t>
        </is>
      </c>
      <c r="B70" s="53" t="n">
        <v>46214.48262731481</v>
      </c>
      <c r="C70" t="inlineStr">
        <is>
          <t>市区城北工作站</t>
        </is>
      </c>
      <c r="D70" t="inlineStr">
        <is>
          <t>陆锐荣</t>
        </is>
      </c>
      <c r="E70" t="inlineStr">
        <is>
          <t>陈宏章</t>
        </is>
      </c>
      <c r="F70" t="inlineStr">
        <is>
          <t>未参评好</t>
        </is>
      </c>
      <c r="G70" t="inlineStr">
        <is>
          <t>超时</t>
        </is>
      </c>
      <c r="H70" t="inlineStr">
        <is>
          <t>是</t>
        </is>
      </c>
      <c r="I70" s="54">
        <f>(NOW()-J70)*24</f>
        <v/>
      </c>
      <c r="J70" s="53" t="n">
        <v>46214.56596064815</v>
      </c>
      <c r="K70" s="53" t="n">
        <v>46214.89929398148</v>
      </c>
      <c r="L70">
        <f>IF(AND(F70&lt;&gt;"已参评好",I70&gt;=5),"超5小时未参评",IF(I70&gt;=7,"超7小时未参评",IF(I70&gt;=8,"超时未参评","")))</f>
        <v/>
      </c>
      <c r="M70" t="inlineStr">
        <is>
          <t>收无参评信息</t>
        </is>
      </c>
    </row>
    <row r="71">
      <c r="A71" t="inlineStr">
        <is>
          <t>13534687160</t>
        </is>
      </c>
      <c r="B71" s="53" t="n">
        <v>46214.51618055555</v>
      </c>
      <c r="C71" t="inlineStr">
        <is>
          <t>潮安城区工作站</t>
        </is>
      </c>
      <c r="D71" t="inlineStr">
        <is>
          <t>吴家鸣</t>
        </is>
      </c>
      <c r="E71" t="inlineStr">
        <is>
          <t>蔡满煜</t>
        </is>
      </c>
      <c r="F71" t="inlineStr">
        <is>
          <t>已参评好</t>
        </is>
      </c>
      <c r="G71" t="inlineStr">
        <is>
          <t>超时</t>
        </is>
      </c>
      <c r="H71" t="inlineStr">
        <is>
          <t>是</t>
        </is>
      </c>
      <c r="I71" s="54">
        <f>(NOW()-J71)*24</f>
        <v/>
      </c>
      <c r="J71" s="53" t="n">
        <v>46214.59951388889</v>
      </c>
      <c r="K71" s="53" t="n">
        <v>46214.93284722222</v>
      </c>
      <c r="L71">
        <f>IF(AND(F71&lt;&gt;"已参评好",I71&gt;=5),"超5小时未参评",IF(I71&gt;=7,"超7小时未参评",IF(I71&gt;=8,"超时未参评","")))</f>
        <v/>
      </c>
      <c r="M71" t="inlineStr">
        <is>
          <t>已参评</t>
        </is>
      </c>
    </row>
    <row r="72">
      <c r="A72" t="inlineStr">
        <is>
          <t>19807680079</t>
        </is>
      </c>
      <c r="B72" s="53" t="n">
        <v>46214.49505787037</v>
      </c>
      <c r="C72" t="inlineStr">
        <is>
          <t>市区城南工作站</t>
        </is>
      </c>
      <c r="D72" t="inlineStr">
        <is>
          <t>陈理智</t>
        </is>
      </c>
      <c r="E72" t="inlineStr">
        <is>
          <t>许秋跃</t>
        </is>
      </c>
      <c r="F72" t="inlineStr">
        <is>
          <t>未参评好</t>
        </is>
      </c>
      <c r="G72" t="inlineStr">
        <is>
          <t>超时</t>
        </is>
      </c>
      <c r="H72" t="inlineStr">
        <is>
          <t>是</t>
        </is>
      </c>
      <c r="I72" s="54">
        <f>(NOW()-J72)*24</f>
        <v/>
      </c>
      <c r="J72" s="53" t="n">
        <v>46214.5783912037</v>
      </c>
      <c r="K72" s="53" t="n">
        <v>46214.91172453704</v>
      </c>
      <c r="L72">
        <f>IF(AND(F72&lt;&gt;"已参评好",I72&gt;=5),"超5小时未参评",IF(I72&gt;=7,"超7小时未参评",IF(I72&gt;=8,"超时未参评","")))</f>
        <v/>
      </c>
      <c r="M72" t="inlineStr">
        <is>
          <t>收不到</t>
        </is>
      </c>
    </row>
    <row r="73">
      <c r="A73" t="inlineStr">
        <is>
          <t>17376680327</t>
        </is>
      </c>
      <c r="B73" s="53" t="n">
        <v>46214.52265046296</v>
      </c>
      <c r="C73" t="inlineStr">
        <is>
          <t>市区城南工作站</t>
        </is>
      </c>
      <c r="D73" t="inlineStr">
        <is>
          <t>陈理智</t>
        </is>
      </c>
      <c r="E73" t="inlineStr">
        <is>
          <t>李伟</t>
        </is>
      </c>
      <c r="F73" t="inlineStr">
        <is>
          <t>已参评好</t>
        </is>
      </c>
      <c r="G73" t="inlineStr">
        <is>
          <t>超时</t>
        </is>
      </c>
      <c r="H73" t="inlineStr">
        <is>
          <t>是</t>
        </is>
      </c>
      <c r="I73" s="54">
        <f>(NOW()-J73)*24</f>
        <v/>
      </c>
      <c r="J73" s="53" t="n">
        <v>46214.6059837963</v>
      </c>
      <c r="K73" s="53" t="n">
        <v>46214.93931712963</v>
      </c>
      <c r="L73">
        <f>IF(AND(F73&lt;&gt;"已参评好",I73&gt;=5),"超5小时未参评",IF(I73&gt;=7,"超7小时未参评",IF(I73&gt;=8,"超时未参评","")))</f>
        <v/>
      </c>
      <c r="M73" t="inlineStr">
        <is>
          <t>已参评</t>
        </is>
      </c>
    </row>
    <row r="74">
      <c r="A74" t="inlineStr">
        <is>
          <t>36530046413</t>
        </is>
      </c>
      <c r="B74" s="53" t="n">
        <v>46214.56876157408</v>
      </c>
      <c r="C74" t="inlineStr">
        <is>
          <t>江东龙湖工作站</t>
        </is>
      </c>
      <c r="D74" t="inlineStr">
        <is>
          <t>郑州杰</t>
        </is>
      </c>
      <c r="E74" t="inlineStr">
        <is>
          <t>李帆</t>
        </is>
      </c>
      <c r="F74" t="inlineStr">
        <is>
          <t>已参评好</t>
        </is>
      </c>
      <c r="G74" t="inlineStr">
        <is>
          <t>超时</t>
        </is>
      </c>
      <c r="H74" t="inlineStr">
        <is>
          <t>是</t>
        </is>
      </c>
      <c r="I74" s="54">
        <f>(NOW()-J74)*24</f>
        <v/>
      </c>
      <c r="J74" s="53" t="n">
        <v>46214.6520949074</v>
      </c>
      <c r="K74" s="53" t="n">
        <v>46214.98542824074</v>
      </c>
      <c r="L74">
        <f>IF(AND(F74&lt;&gt;"已参评好",I74&gt;=5),"超5小时未参评",IF(I74&gt;=7,"超7小时未参评",IF(I74&gt;=8,"超时未参评","")))</f>
        <v/>
      </c>
      <c r="M74" t="inlineStr">
        <is>
          <t>已参评好</t>
        </is>
      </c>
    </row>
    <row r="75">
      <c r="A75" t="inlineStr">
        <is>
          <t>13828377669</t>
        </is>
      </c>
      <c r="B75" s="53" t="n">
        <v>46214.51962962963</v>
      </c>
      <c r="C75" t="inlineStr">
        <is>
          <t>市区城北工作站</t>
        </is>
      </c>
      <c r="D75" t="inlineStr">
        <is>
          <t>陆锐荣</t>
        </is>
      </c>
      <c r="E75" t="inlineStr">
        <is>
          <t>王锐嘉</t>
        </is>
      </c>
      <c r="F75" t="inlineStr">
        <is>
          <t>未参评好</t>
        </is>
      </c>
      <c r="G75" t="inlineStr">
        <is>
          <t>超时</t>
        </is>
      </c>
      <c r="H75" t="inlineStr">
        <is>
          <t>是</t>
        </is>
      </c>
      <c r="I75" s="54">
        <f>(NOW()-J75)*24</f>
        <v/>
      </c>
      <c r="J75" s="53" t="n">
        <v>46214.60296296296</v>
      </c>
      <c r="K75" s="53" t="n">
        <v>46214.9362962963</v>
      </c>
      <c r="L75">
        <f>IF(AND(F75&lt;&gt;"已参评好",I75&gt;=5),"超5小时未参评",IF(I75&gt;=7,"超7小时未参评",IF(I75&gt;=8,"超时未参评","")))</f>
        <v/>
      </c>
      <c r="M75" t="inlineStr">
        <is>
          <t>客户无法配合参评</t>
        </is>
      </c>
    </row>
    <row r="76">
      <c r="A76" t="inlineStr">
        <is>
          <t>13727933599</t>
        </is>
      </c>
      <c r="B76" s="53" t="n">
        <v>46214.48351851852</v>
      </c>
      <c r="C76" t="inlineStr">
        <is>
          <t>瓷都枫溪工作站</t>
        </is>
      </c>
      <c r="D76" t="inlineStr">
        <is>
          <t>许守锦</t>
        </is>
      </c>
      <c r="E76" t="inlineStr">
        <is>
          <t>陆锐强</t>
        </is>
      </c>
      <c r="F76" t="inlineStr">
        <is>
          <t>未参评好</t>
        </is>
      </c>
      <c r="G76" t="inlineStr">
        <is>
          <t>超时</t>
        </is>
      </c>
      <c r="H76" t="inlineStr">
        <is>
          <t>是</t>
        </is>
      </c>
      <c r="I76" s="54">
        <f>(NOW()-J76)*24</f>
        <v/>
      </c>
      <c r="J76" s="53" t="n">
        <v>46214.56685185185</v>
      </c>
      <c r="K76" s="53" t="n">
        <v>46214.90018518519</v>
      </c>
      <c r="L76">
        <f>IF(AND(F76&lt;&gt;"已参评好",I76&gt;=5),"超5小时未参评",IF(I76&gt;=7,"超7小时未参评",IF(I76&gt;=8,"超时未参评","")))</f>
        <v/>
      </c>
      <c r="M76" t="inlineStr">
        <is>
          <t>移机单，没收到</t>
        </is>
      </c>
    </row>
    <row r="77">
      <c r="A77" t="inlineStr">
        <is>
          <t>15916483763</t>
        </is>
      </c>
      <c r="B77" s="53" t="n">
        <v>46213.84052083334</v>
      </c>
      <c r="C77" t="inlineStr">
        <is>
          <t>浮洋网格</t>
        </is>
      </c>
      <c r="D77" t="inlineStr">
        <is>
          <t>曾声锦</t>
        </is>
      </c>
      <c r="E77" t="inlineStr">
        <is>
          <t>吴伟</t>
        </is>
      </c>
      <c r="F77" t="inlineStr">
        <is>
          <t>已参评好</t>
        </is>
      </c>
      <c r="G77" t="inlineStr">
        <is>
          <t>超时</t>
        </is>
      </c>
      <c r="H77" t="inlineStr">
        <is>
          <t>否</t>
        </is>
      </c>
      <c r="I77" s="54">
        <f>(NOW()-J77)*24</f>
        <v/>
      </c>
      <c r="J77" s="53" t="n">
        <v>46214.42385416666</v>
      </c>
      <c r="K77" s="53" t="n">
        <v>46214.7571875</v>
      </c>
      <c r="L77">
        <f>IF(AND(F77&lt;&gt;"已参评好",I77&gt;=5),"超5小时未参评",IF(I77&gt;=7,"超7小时未参评",IF(I77&gt;=8,"超时未参评","")))</f>
        <v/>
      </c>
      <c r="M77" t="inlineStr">
        <is>
          <t>已参评好</t>
        </is>
      </c>
    </row>
    <row r="78">
      <c r="A78" t="inlineStr">
        <is>
          <t>14739237537</t>
        </is>
      </c>
      <c r="B78" s="53" t="n">
        <v>46214.7546875</v>
      </c>
      <c r="C78" t="inlineStr">
        <is>
          <t>饶平中片工作站</t>
        </is>
      </c>
      <c r="D78" t="inlineStr">
        <is>
          <t>郑洽祥</t>
        </is>
      </c>
      <c r="E78" t="inlineStr">
        <is>
          <t>王俊旭</t>
        </is>
      </c>
      <c r="F78" t="inlineStr">
        <is>
          <t>未参评好</t>
        </is>
      </c>
      <c r="G78" t="inlineStr">
        <is>
          <t>未超8小时</t>
        </is>
      </c>
      <c r="H78" t="inlineStr">
        <is>
          <t>是</t>
        </is>
      </c>
      <c r="I78" s="54">
        <f>(NOW()-J78)*24</f>
        <v/>
      </c>
      <c r="J78" s="53" t="n">
        <v>46214.83802083333</v>
      </c>
      <c r="K78" s="53" t="n">
        <v>46215.17135416667</v>
      </c>
      <c r="L78">
        <f>IF(AND(F78&lt;&gt;"已参评好",I78&gt;=5),"超5小时未参评",IF(I78&gt;=7,"超7小时未参评",IF(I78&gt;=8,"超时未参评","")))</f>
        <v/>
      </c>
      <c r="M78" t="inlineStr">
        <is>
          <t>客户没收到参评短信</t>
        </is>
      </c>
    </row>
    <row r="79">
      <c r="A79" t="inlineStr">
        <is>
          <t>13652820002</t>
        </is>
      </c>
      <c r="B79" s="53" t="n">
        <v>46214.72688657408</v>
      </c>
      <c r="C79" t="inlineStr">
        <is>
          <t>瓷都枫溪工作站</t>
        </is>
      </c>
      <c r="D79" t="inlineStr">
        <is>
          <t>许守锦</t>
        </is>
      </c>
      <c r="E79" t="inlineStr">
        <is>
          <t>洪溢</t>
        </is>
      </c>
      <c r="G79" t="inlineStr">
        <is>
          <t>未超8小时</t>
        </is>
      </c>
      <c r="H79" t="inlineStr">
        <is>
          <t>是</t>
        </is>
      </c>
      <c r="I79" s="54">
        <f>(NOW()-J79)*24</f>
        <v/>
      </c>
      <c r="J79" s="53" t="n">
        <v>46214.81021990741</v>
      </c>
      <c r="K79" s="53" t="n">
        <v>46215.14355324074</v>
      </c>
      <c r="L79">
        <f>IF(AND(F79&lt;&gt;"已参评好",I79&gt;=5),"超5小时未参评",IF(I79&gt;=7,"超7小时未参评",IF(I79&gt;=8,"超时未参评","")))</f>
        <v/>
      </c>
      <c r="M79" t="inlineStr"/>
    </row>
    <row r="80">
      <c r="A80" t="inlineStr">
        <is>
          <t>13421059950</t>
        </is>
      </c>
      <c r="B80" s="53" t="n">
        <v>46214.72438657407</v>
      </c>
      <c r="C80" t="inlineStr">
        <is>
          <t>江东龙湖工作站</t>
        </is>
      </c>
      <c r="D80" t="inlineStr">
        <is>
          <t>郑州杰</t>
        </is>
      </c>
      <c r="E80" t="inlineStr">
        <is>
          <t>谢利军</t>
        </is>
      </c>
      <c r="F80" t="inlineStr">
        <is>
          <t>未参评好</t>
        </is>
      </c>
      <c r="G80" t="inlineStr">
        <is>
          <t>未超8小时</t>
        </is>
      </c>
      <c r="H80" t="inlineStr">
        <is>
          <t>是</t>
        </is>
      </c>
      <c r="I80" s="54">
        <f>(NOW()-J80)*24</f>
        <v/>
      </c>
      <c r="J80" s="53" t="n">
        <v>46214.80771990741</v>
      </c>
      <c r="K80" s="53" t="n">
        <v>46215.14105324074</v>
      </c>
      <c r="L80">
        <f>IF(AND(F80&lt;&gt;"已参评好",I80&gt;=5),"超5小时未参评",IF(I80&gt;=7,"超7小时未参评",IF(I80&gt;=8,"超时未参评","")))</f>
        <v/>
      </c>
      <c r="M80" t="inlineStr">
        <is>
          <t>老人无法配合</t>
        </is>
      </c>
    </row>
    <row r="81">
      <c r="A81" t="inlineStr">
        <is>
          <t>15913050553</t>
        </is>
      </c>
      <c r="B81" s="53" t="n">
        <v>46214.77452546296</v>
      </c>
      <c r="C81" t="inlineStr">
        <is>
          <t>高铁三镇工作站</t>
        </is>
      </c>
      <c r="D81" t="inlineStr">
        <is>
          <t>洪名鑫</t>
        </is>
      </c>
      <c r="E81" t="inlineStr">
        <is>
          <t>林彬举</t>
        </is>
      </c>
      <c r="F81" t="inlineStr">
        <is>
          <t>已参评好</t>
        </is>
      </c>
      <c r="G81" t="inlineStr">
        <is>
          <t>未超8小时</t>
        </is>
      </c>
      <c r="H81" t="inlineStr">
        <is>
          <t>是</t>
        </is>
      </c>
      <c r="I81" s="54">
        <f>(NOW()-J81)*24</f>
        <v/>
      </c>
      <c r="J81" s="53" t="n">
        <v>46214.8578587963</v>
      </c>
      <c r="K81" s="53" t="n">
        <v>46215.19119212963</v>
      </c>
      <c r="L81">
        <f>IF(AND(F81&lt;&gt;"已参评好",I81&gt;=5),"超5小时未参评",IF(I81&gt;=7,"超7小时未参评",IF(I81&gt;=8,"超时未参评","")))</f>
        <v/>
      </c>
      <c r="M81" t="inlineStr">
        <is>
          <t>已参评好</t>
        </is>
      </c>
    </row>
    <row r="82">
      <c r="A82" t="inlineStr">
        <is>
          <t>15992395657</t>
        </is>
      </c>
      <c r="B82" s="53" t="n">
        <v>46214.67023148148</v>
      </c>
      <c r="C82" t="inlineStr">
        <is>
          <t>市区城南工作站</t>
        </is>
      </c>
      <c r="D82" t="inlineStr">
        <is>
          <t>陈理智</t>
        </is>
      </c>
      <c r="E82" t="inlineStr">
        <is>
          <t>陈林伟</t>
        </is>
      </c>
      <c r="F82" t="inlineStr">
        <is>
          <t>未参评好</t>
        </is>
      </c>
      <c r="G82" t="inlineStr">
        <is>
          <t>未超8小时</t>
        </is>
      </c>
      <c r="H82" t="inlineStr">
        <is>
          <t>是</t>
        </is>
      </c>
      <c r="I82" s="54">
        <f>(NOW()-J82)*24</f>
        <v/>
      </c>
      <c r="J82" s="53" t="n">
        <v>46214.75356481481</v>
      </c>
      <c r="K82" s="53" t="n">
        <v>46215.08689814815</v>
      </c>
      <c r="L82">
        <f>IF(AND(F82&lt;&gt;"已参评好",I82&gt;=5),"超5小时未参评",IF(I82&gt;=7,"超7小时未参评",IF(I82&gt;=8,"超时未参评","")))</f>
        <v/>
      </c>
      <c r="M82" t="inlineStr">
        <is>
          <t>收不到</t>
        </is>
      </c>
    </row>
    <row r="83">
      <c r="A83" t="inlineStr">
        <is>
          <t>15218541997</t>
        </is>
      </c>
      <c r="B83" s="53" t="n">
        <v>46214.6808912037</v>
      </c>
      <c r="C83" t="inlineStr">
        <is>
          <t>市区城南工作站</t>
        </is>
      </c>
      <c r="D83" t="inlineStr">
        <is>
          <t>陈理智</t>
        </is>
      </c>
      <c r="E83" t="inlineStr">
        <is>
          <t>黄钿</t>
        </is>
      </c>
      <c r="F83" t="inlineStr">
        <is>
          <t>未参评好</t>
        </is>
      </c>
      <c r="G83" t="inlineStr">
        <is>
          <t>未超8小时</t>
        </is>
      </c>
      <c r="H83" t="inlineStr">
        <is>
          <t>是</t>
        </is>
      </c>
      <c r="I83" s="54">
        <f>(NOW()-J83)*24</f>
        <v/>
      </c>
      <c r="J83" s="53" t="n">
        <v>46214.76422453704</v>
      </c>
      <c r="K83" s="53" t="n">
        <v>46215.09755787037</v>
      </c>
      <c r="L83">
        <f>IF(AND(F83&lt;&gt;"已参评好",I83&gt;=5),"超5小时未参评",IF(I83&gt;=7,"超7小时未参评",IF(I83&gt;=8,"超时未参评","")))</f>
        <v/>
      </c>
      <c r="M83" t="inlineStr">
        <is>
          <t>收不到</t>
        </is>
      </c>
    </row>
    <row r="84">
      <c r="A84" t="inlineStr">
        <is>
          <t>15976580037</t>
        </is>
      </c>
      <c r="B84" s="53" t="n">
        <v>46214.72960648148</v>
      </c>
      <c r="C84" t="inlineStr">
        <is>
          <t>瓷都枫溪工作站</t>
        </is>
      </c>
      <c r="D84" t="inlineStr">
        <is>
          <t>许守锦</t>
        </is>
      </c>
      <c r="E84" t="inlineStr">
        <is>
          <t>林宏彬</t>
        </is>
      </c>
      <c r="G84" t="inlineStr">
        <is>
          <t>未超8小时</t>
        </is>
      </c>
      <c r="H84" t="inlineStr">
        <is>
          <t>是</t>
        </is>
      </c>
      <c r="I84" s="54">
        <f>(NOW()-J84)*24</f>
        <v/>
      </c>
      <c r="J84" s="53" t="n">
        <v>46214.81293981482</v>
      </c>
      <c r="K84" s="53" t="n">
        <v>46215.14627314815</v>
      </c>
      <c r="L84">
        <f>IF(AND(F84&lt;&gt;"已参评好",I84&gt;=5),"超5小时未参评",IF(I84&gt;=7,"超7小时未参评",IF(I84&gt;=8,"超时未参评","")))</f>
        <v/>
      </c>
      <c r="M84" t="inlineStr"/>
    </row>
    <row r="85">
      <c r="A85" t="inlineStr">
        <is>
          <t>15976388859</t>
        </is>
      </c>
      <c r="B85" s="53" t="n">
        <v>46214.64788194445</v>
      </c>
      <c r="E85" t="inlineStr">
        <is>
          <t>王伟斌</t>
        </is>
      </c>
      <c r="G85" t="inlineStr">
        <is>
          <t>未超8小时</t>
        </is>
      </c>
      <c r="H85" t="inlineStr">
        <is>
          <t>是</t>
        </is>
      </c>
      <c r="I85" s="54">
        <f>(NOW()-J85)*24</f>
        <v/>
      </c>
      <c r="J85" s="53" t="n">
        <v>46214.73121527778</v>
      </c>
      <c r="K85" s="53" t="n">
        <v>46215.06454861111</v>
      </c>
      <c r="L85">
        <f>IF(AND(F85&lt;&gt;"已参评好",I85&gt;=5),"超5小时未参评",IF(I85&gt;=7,"超7小时未参评",IF(I85&gt;=8,"超时未参评","")))</f>
        <v/>
      </c>
      <c r="M85" t="inlineStr"/>
    </row>
    <row r="86">
      <c r="A86" t="inlineStr">
        <is>
          <t>36530072516</t>
        </is>
      </c>
      <c r="B86" s="53" t="n">
        <v>46214.70957175926</v>
      </c>
      <c r="C86" t="inlineStr">
        <is>
          <t>市区城南工作站</t>
        </is>
      </c>
      <c r="D86" t="inlineStr">
        <is>
          <t>陈理智</t>
        </is>
      </c>
      <c r="E86" t="inlineStr">
        <is>
          <t>陈诗俊</t>
        </is>
      </c>
      <c r="F86" t="inlineStr">
        <is>
          <t>未参评好</t>
        </is>
      </c>
      <c r="G86" t="inlineStr">
        <is>
          <t>未超8小时</t>
        </is>
      </c>
      <c r="H86" t="inlineStr">
        <is>
          <t>是</t>
        </is>
      </c>
      <c r="I86" s="54">
        <f>(NOW()-J86)*24</f>
        <v/>
      </c>
      <c r="J86" s="53" t="n">
        <v>46214.7929050926</v>
      </c>
      <c r="K86" s="53" t="n">
        <v>46215.12623842592</v>
      </c>
      <c r="L86">
        <f>IF(AND(F86&lt;&gt;"已参评好",I86&gt;=5),"超5小时未参评",IF(I86&gt;=7,"超7小时未参评",IF(I86&gt;=8,"超时未参评","")))</f>
        <v/>
      </c>
      <c r="M86" t="inlineStr">
        <is>
          <t>用户说没短信</t>
        </is>
      </c>
    </row>
    <row r="87">
      <c r="A87" t="inlineStr">
        <is>
          <t>13715808145</t>
        </is>
      </c>
      <c r="B87" s="53" t="n">
        <v>46214.7424537037</v>
      </c>
      <c r="C87" t="inlineStr">
        <is>
          <t>浮洋网格</t>
        </is>
      </c>
      <c r="D87" t="inlineStr">
        <is>
          <t>曾声锦</t>
        </is>
      </c>
      <c r="E87" t="inlineStr">
        <is>
          <t>邱晓杰</t>
        </is>
      </c>
      <c r="G87" t="inlineStr">
        <is>
          <t>未超8小时</t>
        </is>
      </c>
      <c r="H87" t="inlineStr">
        <is>
          <t>是</t>
        </is>
      </c>
      <c r="I87" s="54">
        <f>(NOW()-J87)*24</f>
        <v/>
      </c>
      <c r="J87" s="53" t="n">
        <v>46214.82578703704</v>
      </c>
      <c r="K87" s="53" t="n">
        <v>46215.15912037037</v>
      </c>
      <c r="L87">
        <f>IF(AND(F87&lt;&gt;"已参评好",I87&gt;=5),"超5小时未参评",IF(I87&gt;=7,"超7小时未参评",IF(I87&gt;=8,"超时未参评","")))</f>
        <v/>
      </c>
      <c r="M87" t="inlineStr"/>
    </row>
    <row r="88">
      <c r="A88" t="inlineStr">
        <is>
          <t>13727904159</t>
        </is>
      </c>
      <c r="B88" s="53" t="n">
        <v>46214.77533564815</v>
      </c>
      <c r="C88" t="inlineStr">
        <is>
          <t>江东龙湖工作站</t>
        </is>
      </c>
      <c r="D88" t="inlineStr">
        <is>
          <t>郑州杰</t>
        </is>
      </c>
      <c r="E88" t="inlineStr">
        <is>
          <t>许楚宇</t>
        </is>
      </c>
      <c r="F88" t="inlineStr">
        <is>
          <t>已参评好</t>
        </is>
      </c>
      <c r="G88" t="inlineStr">
        <is>
          <t>未超8小时</t>
        </is>
      </c>
      <c r="H88" t="inlineStr">
        <is>
          <t>是</t>
        </is>
      </c>
      <c r="I88" s="54">
        <f>(NOW()-J88)*24</f>
        <v/>
      </c>
      <c r="J88" s="53" t="n">
        <v>46214.85866898148</v>
      </c>
      <c r="K88" s="53" t="n">
        <v>46215.19200231481</v>
      </c>
      <c r="L88">
        <f>IF(AND(F88&lt;&gt;"已参评好",I88&gt;=5),"超5小时未参评",IF(I88&gt;=7,"超7小时未参评",IF(I88&gt;=8,"超时未参评","")))</f>
        <v/>
      </c>
      <c r="M88" t="inlineStr">
        <is>
          <t>已参评好</t>
        </is>
      </c>
    </row>
    <row r="89">
      <c r="A89" t="inlineStr">
        <is>
          <t>13690012368</t>
        </is>
      </c>
      <c r="B89" s="53" t="n">
        <v>46214.65417824074</v>
      </c>
      <c r="C89" t="inlineStr">
        <is>
          <t>江东龙湖工作站</t>
        </is>
      </c>
      <c r="D89" t="inlineStr">
        <is>
          <t>郑州杰</t>
        </is>
      </c>
      <c r="E89" t="inlineStr">
        <is>
          <t>庄锦博</t>
        </is>
      </c>
      <c r="F89" t="inlineStr">
        <is>
          <t>未参评好</t>
        </is>
      </c>
      <c r="G89" t="inlineStr">
        <is>
          <t>未超8小时</t>
        </is>
      </c>
      <c r="H89" t="inlineStr">
        <is>
          <t>是</t>
        </is>
      </c>
      <c r="I89" s="54">
        <f>(NOW()-J89)*24</f>
        <v/>
      </c>
      <c r="J89" s="53" t="n">
        <v>46214.73751157407</v>
      </c>
      <c r="K89" s="53" t="n">
        <v>46215.07084490741</v>
      </c>
      <c r="L89">
        <f>IF(AND(F89&lt;&gt;"已参评好",I89&gt;=5),"超5小时未参评",IF(I89&gt;=7,"超7小时未参评",IF(I89&gt;=8,"超时未参评","")))</f>
        <v/>
      </c>
      <c r="M89" t="inlineStr">
        <is>
          <t>客户无法配合</t>
        </is>
      </c>
    </row>
    <row r="90">
      <c r="A90" t="inlineStr">
        <is>
          <t>18319829005</t>
        </is>
      </c>
      <c r="B90" s="53" t="n">
        <v>46214.67894675926</v>
      </c>
      <c r="C90" t="inlineStr">
        <is>
          <t>潮安城区工作站</t>
        </is>
      </c>
      <c r="D90" t="inlineStr">
        <is>
          <t>吴家鸣</t>
        </is>
      </c>
      <c r="E90" t="inlineStr">
        <is>
          <t>潘映灿</t>
        </is>
      </c>
      <c r="G90" t="inlineStr">
        <is>
          <t>未超8小时</t>
        </is>
      </c>
      <c r="H90" t="inlineStr">
        <is>
          <t>是</t>
        </is>
      </c>
      <c r="I90" s="54">
        <f>(NOW()-J90)*24</f>
        <v/>
      </c>
      <c r="J90" s="53" t="n">
        <v>46214.76228009259</v>
      </c>
      <c r="K90" s="53" t="n">
        <v>46215.09561342592</v>
      </c>
      <c r="L90">
        <f>IF(AND(F90&lt;&gt;"已参评好",I90&gt;=5),"超5小时未参评",IF(I90&gt;=7,"超7小时未参评",IF(I90&gt;=8,"超时未参评","")))</f>
        <v/>
      </c>
      <c r="M90" t="inlineStr"/>
    </row>
    <row r="91">
      <c r="A91" t="inlineStr">
        <is>
          <t>13500104843</t>
        </is>
      </c>
      <c r="B91" s="53" t="n">
        <v>46214.69123842593</v>
      </c>
      <c r="C91" t="inlineStr">
        <is>
          <t>市区城南工作站</t>
        </is>
      </c>
      <c r="D91" t="inlineStr">
        <is>
          <t>陈理智</t>
        </is>
      </c>
      <c r="E91" t="inlineStr">
        <is>
          <t>陈诗俊</t>
        </is>
      </c>
      <c r="F91" t="inlineStr">
        <is>
          <t>未参评好</t>
        </is>
      </c>
      <c r="G91" t="inlineStr">
        <is>
          <t>未超8小时</t>
        </is>
      </c>
      <c r="H91" t="inlineStr">
        <is>
          <t>是</t>
        </is>
      </c>
      <c r="I91" s="54">
        <f>(NOW()-J91)*24</f>
        <v/>
      </c>
      <c r="J91" s="53" t="n">
        <v>46214.77457175926</v>
      </c>
      <c r="K91" s="53" t="n">
        <v>46215.10790509259</v>
      </c>
      <c r="L91">
        <f>IF(AND(F91&lt;&gt;"已参评好",I91&gt;=5),"超5小时未参评",IF(I91&gt;=7,"超7小时未参评",IF(I91&gt;=8,"超时未参评","")))</f>
        <v/>
      </c>
      <c r="M91" t="inlineStr">
        <is>
          <t>收不到</t>
        </is>
      </c>
    </row>
    <row r="92">
      <c r="A92" t="inlineStr">
        <is>
          <t>13715702584</t>
        </is>
      </c>
      <c r="B92" s="53" t="n">
        <v>46214.68950231482</v>
      </c>
      <c r="C92" t="inlineStr">
        <is>
          <t>饶平中片工作站</t>
        </is>
      </c>
      <c r="D92" t="inlineStr">
        <is>
          <t>郑洽祥</t>
        </is>
      </c>
      <c r="E92" t="inlineStr">
        <is>
          <t>林孝展</t>
        </is>
      </c>
      <c r="F92" t="inlineStr">
        <is>
          <t>未参评好</t>
        </is>
      </c>
      <c r="G92" t="inlineStr">
        <is>
          <t>未超8小时</t>
        </is>
      </c>
      <c r="H92" t="inlineStr">
        <is>
          <t>是</t>
        </is>
      </c>
      <c r="I92" s="54">
        <f>(NOW()-J92)*24</f>
        <v/>
      </c>
      <c r="J92" s="53" t="n">
        <v>46214.77283564815</v>
      </c>
      <c r="K92" s="53" t="n">
        <v>46215.10616898148</v>
      </c>
      <c r="L92">
        <f>IF(AND(F92&lt;&gt;"已参评好",I92&gt;=5),"超5小时未参评",IF(I92&gt;=7,"超7小时未参评",IF(I92&gt;=8,"超时未参评","")))</f>
        <v/>
      </c>
      <c r="M92" t="inlineStr">
        <is>
          <t>客户没收到参评短信</t>
        </is>
      </c>
    </row>
    <row r="93">
      <c r="A93" t="inlineStr">
        <is>
          <t>13421060132</t>
        </is>
      </c>
      <c r="B93" s="53" t="n">
        <v>46214.70452546296</v>
      </c>
      <c r="C93" t="inlineStr">
        <is>
          <t>古巷登塘工作站</t>
        </is>
      </c>
      <c r="D93" t="inlineStr">
        <is>
          <t>陈佳雄</t>
        </is>
      </c>
      <c r="E93" t="inlineStr">
        <is>
          <t>庄钰洲</t>
        </is>
      </c>
      <c r="F93" t="inlineStr">
        <is>
          <t>已参评好</t>
        </is>
      </c>
      <c r="G93" t="inlineStr">
        <is>
          <t>未超8小时</t>
        </is>
      </c>
      <c r="H93" t="inlineStr">
        <is>
          <t>是</t>
        </is>
      </c>
      <c r="I93" s="54">
        <f>(NOW()-J93)*24</f>
        <v/>
      </c>
      <c r="J93" s="53" t="n">
        <v>46214.7878587963</v>
      </c>
      <c r="K93" s="53" t="n">
        <v>46215.12119212963</v>
      </c>
      <c r="L93">
        <f>IF(AND(F93&lt;&gt;"已参评好",I93&gt;=5),"超5小时未参评",IF(I93&gt;=7,"超7小时未参评",IF(I93&gt;=8,"超时未参评","")))</f>
        <v/>
      </c>
      <c r="M93" t="inlineStr">
        <is>
          <t>已参评好</t>
        </is>
      </c>
    </row>
    <row r="94">
      <c r="A94" t="inlineStr">
        <is>
          <t>15016507818</t>
        </is>
      </c>
      <c r="B94" s="53" t="n">
        <v>46214.69001157407</v>
      </c>
      <c r="C94" t="inlineStr">
        <is>
          <t>高铁三镇工作站</t>
        </is>
      </c>
      <c r="D94" t="inlineStr">
        <is>
          <t>洪名鑫</t>
        </is>
      </c>
      <c r="E94" t="inlineStr">
        <is>
          <t>陈宏炀</t>
        </is>
      </c>
      <c r="F94" t="inlineStr">
        <is>
          <t>已参评好</t>
        </is>
      </c>
      <c r="G94" t="inlineStr">
        <is>
          <t>未超8小时</t>
        </is>
      </c>
      <c r="H94" t="inlineStr">
        <is>
          <t>是</t>
        </is>
      </c>
      <c r="I94" s="54">
        <f>(NOW()-J94)*24</f>
        <v/>
      </c>
      <c r="J94" s="53" t="n">
        <v>46214.77334490741</v>
      </c>
      <c r="K94" s="53" t="n">
        <v>46215.10667824074</v>
      </c>
      <c r="L94">
        <f>IF(AND(F94&lt;&gt;"已参评好",I94&gt;=5),"超5小时未参评",IF(I94&gt;=7,"超7小时未参评",IF(I94&gt;=8,"超时未参评","")))</f>
        <v/>
      </c>
      <c r="M94" t="inlineStr">
        <is>
          <t>已参评好</t>
        </is>
      </c>
    </row>
    <row r="95">
      <c r="A95" t="inlineStr">
        <is>
          <t>13413780472</t>
        </is>
      </c>
      <c r="B95" s="53" t="n">
        <v>46214.73388888889</v>
      </c>
      <c r="C95" t="inlineStr">
        <is>
          <t>韩江新城工作站</t>
        </is>
      </c>
      <c r="D95" t="inlineStr">
        <is>
          <t>邱培烁</t>
        </is>
      </c>
      <c r="E95" t="inlineStr">
        <is>
          <t>曾楚湘</t>
        </is>
      </c>
      <c r="F95" t="inlineStr">
        <is>
          <t>未参评好</t>
        </is>
      </c>
      <c r="G95" t="inlineStr">
        <is>
          <t>未超8小时</t>
        </is>
      </c>
      <c r="H95" t="inlineStr">
        <is>
          <t>是</t>
        </is>
      </c>
      <c r="I95" s="54">
        <f>(NOW()-J95)*24</f>
        <v/>
      </c>
      <c r="J95" s="53" t="n">
        <v>46214.81722222222</v>
      </c>
      <c r="K95" s="53" t="n">
        <v>46215.15055555556</v>
      </c>
      <c r="L95">
        <f>IF(AND(F95&lt;&gt;"已参评好",I95&gt;=5),"超5小时未参评",IF(I95&gt;=7,"超7小时未参评",IF(I95&gt;=8,"超时未参评","")))</f>
        <v/>
      </c>
      <c r="M95" t="inlineStr">
        <is>
          <t>收不到信息</t>
        </is>
      </c>
    </row>
    <row r="96">
      <c r="A96" t="inlineStr">
        <is>
          <t>36530072789</t>
        </is>
      </c>
      <c r="B96" s="53" t="n">
        <v>46214.70262731481</v>
      </c>
      <c r="C96" t="inlineStr">
        <is>
          <t>彩塘东凤工作站</t>
        </is>
      </c>
      <c r="D96" t="inlineStr">
        <is>
          <t>丁锐涛</t>
        </is>
      </c>
      <c r="E96" t="inlineStr">
        <is>
          <t>杨泽伟</t>
        </is>
      </c>
      <c r="F96" t="inlineStr">
        <is>
          <t>未参评好</t>
        </is>
      </c>
      <c r="G96" t="inlineStr">
        <is>
          <t>未超8小时</t>
        </is>
      </c>
      <c r="H96" t="inlineStr">
        <is>
          <t>是</t>
        </is>
      </c>
      <c r="I96" s="54">
        <f>(NOW()-J96)*24</f>
        <v/>
      </c>
      <c r="J96" s="53" t="n">
        <v>46214.78596064815</v>
      </c>
      <c r="K96" s="53" t="n">
        <v>46215.11929398148</v>
      </c>
      <c r="L96">
        <f>IF(AND(F96&lt;&gt;"已参评好",I96&gt;=5),"超5小时未参评",IF(I96&gt;=7,"超7小时未参评",IF(I96&gt;=8,"超时未参评","")))</f>
        <v/>
      </c>
      <c r="M96" t="inlineStr">
        <is>
          <t>没有收到</t>
        </is>
      </c>
    </row>
    <row r="97">
      <c r="A97" t="inlineStr">
        <is>
          <t>13332775564</t>
        </is>
      </c>
      <c r="B97" s="53" t="n">
        <v>46214.68511574074</v>
      </c>
      <c r="C97" t="inlineStr">
        <is>
          <t>市区城北工作站</t>
        </is>
      </c>
      <c r="D97" t="inlineStr">
        <is>
          <t>陆锐荣</t>
        </is>
      </c>
      <c r="E97" t="inlineStr">
        <is>
          <t>张泽鸿</t>
        </is>
      </c>
      <c r="G97" t="inlineStr">
        <is>
          <t>未超8小时</t>
        </is>
      </c>
      <c r="H97" t="inlineStr">
        <is>
          <t>是</t>
        </is>
      </c>
      <c r="I97" s="54">
        <f>(NOW()-J97)*24</f>
        <v/>
      </c>
      <c r="J97" s="53" t="n">
        <v>46214.76844907407</v>
      </c>
      <c r="K97" s="53" t="n">
        <v>46215.10178240741</v>
      </c>
      <c r="L97">
        <f>IF(AND(F97&lt;&gt;"已参评好",I97&gt;=5),"超5小时未参评",IF(I97&gt;=7,"超7小时未参评",IF(I97&gt;=8,"超时未参评","")))</f>
        <v/>
      </c>
      <c r="M97" t="inlineStr"/>
    </row>
    <row r="98">
      <c r="A98" t="inlineStr">
        <is>
          <t>13632044551</t>
        </is>
      </c>
      <c r="B98" s="53" t="n">
        <v>46214.75682870371</v>
      </c>
      <c r="C98" t="inlineStr">
        <is>
          <t>潮安城区工作站</t>
        </is>
      </c>
      <c r="D98" t="inlineStr">
        <is>
          <t>吴家鸣</t>
        </is>
      </c>
      <c r="E98" t="inlineStr">
        <is>
          <t>陈有鑫</t>
        </is>
      </c>
      <c r="F98" t="inlineStr">
        <is>
          <t>已参评好</t>
        </is>
      </c>
      <c r="G98" t="inlineStr">
        <is>
          <t>未超8小时</t>
        </is>
      </c>
      <c r="H98" t="inlineStr">
        <is>
          <t>是</t>
        </is>
      </c>
      <c r="I98" s="54">
        <f>(NOW()-J98)*24</f>
        <v/>
      </c>
      <c r="J98" s="53" t="n">
        <v>46214.84016203704</v>
      </c>
      <c r="K98" s="53" t="n">
        <v>46215.17349537037</v>
      </c>
      <c r="L98">
        <f>IF(AND(F98&lt;&gt;"已参评好",I98&gt;=5),"超5小时未参评",IF(I98&gt;=7,"超7小时未参评",IF(I98&gt;=8,"超时未参评","")))</f>
        <v/>
      </c>
      <c r="M98" t="inlineStr">
        <is>
          <t>已参评</t>
        </is>
      </c>
    </row>
    <row r="99">
      <c r="A99" t="inlineStr">
        <is>
          <t>15913057332</t>
        </is>
      </c>
      <c r="B99" s="53" t="n">
        <v>46214.80815972222</v>
      </c>
      <c r="C99" t="inlineStr">
        <is>
          <t>彩塘东凤工作站</t>
        </is>
      </c>
      <c r="D99" t="inlineStr">
        <is>
          <t>丁锐涛</t>
        </is>
      </c>
      <c r="E99" t="inlineStr">
        <is>
          <t>杨鑫泳</t>
        </is>
      </c>
      <c r="F99" t="inlineStr">
        <is>
          <t>未参评好</t>
        </is>
      </c>
      <c r="G99" t="inlineStr">
        <is>
          <t>未超8小时</t>
        </is>
      </c>
      <c r="H99" t="inlineStr">
        <is>
          <t>是</t>
        </is>
      </c>
      <c r="I99" s="54">
        <f>(NOW()-J99)*24</f>
        <v/>
      </c>
      <c r="J99" s="53" t="n">
        <v>46214.89149305555</v>
      </c>
      <c r="K99" s="53" t="n">
        <v>46215.22482638889</v>
      </c>
      <c r="L99">
        <f>IF(AND(F99&lt;&gt;"已参评好",I99&gt;=5),"超5小时未参评",IF(I99&gt;=7,"超7小时未参评",IF(I99&gt;=8,"超时未参评","")))</f>
        <v/>
      </c>
      <c r="M99" t="inlineStr">
        <is>
          <t>没有收到</t>
        </is>
      </c>
    </row>
    <row r="100">
      <c r="A100" t="inlineStr">
        <is>
          <t>13435592745</t>
        </is>
      </c>
      <c r="B100" s="53" t="n">
        <v>46214.71244212963</v>
      </c>
      <c r="C100" t="inlineStr">
        <is>
          <t>韩江新城工作站</t>
        </is>
      </c>
      <c r="D100" t="inlineStr">
        <is>
          <t>邱培烁</t>
        </is>
      </c>
      <c r="E100" t="inlineStr">
        <is>
          <t>陈少煌</t>
        </is>
      </c>
      <c r="F100" t="inlineStr">
        <is>
          <t>已参评好</t>
        </is>
      </c>
      <c r="G100" t="inlineStr">
        <is>
          <t>未超8小时</t>
        </is>
      </c>
      <c r="H100" t="inlineStr">
        <is>
          <t>是</t>
        </is>
      </c>
      <c r="I100" s="54">
        <f>(NOW()-J100)*24</f>
        <v/>
      </c>
      <c r="J100" s="53" t="n">
        <v>46214.79577546296</v>
      </c>
      <c r="K100" s="53" t="n">
        <v>46215.1291087963</v>
      </c>
      <c r="L100">
        <f>IF(AND(F100&lt;&gt;"已参评好",I100&gt;=5),"超5小时未参评",IF(I100&gt;=7,"超7小时未参评",IF(I100&gt;=8,"超时未参评","")))</f>
        <v/>
      </c>
      <c r="M100" t="inlineStr">
        <is>
          <t>已参评</t>
        </is>
      </c>
    </row>
    <row r="101">
      <c r="A101" t="inlineStr">
        <is>
          <t>13670776758</t>
        </is>
      </c>
      <c r="B101" s="53" t="n">
        <v>46214.70336805555</v>
      </c>
      <c r="C101" t="inlineStr">
        <is>
          <t>凤塘镇区工作站</t>
        </is>
      </c>
      <c r="D101" t="inlineStr">
        <is>
          <t>曾声锦</t>
        </is>
      </c>
      <c r="E101" t="inlineStr">
        <is>
          <t>张泽杰</t>
        </is>
      </c>
      <c r="G101" t="inlineStr">
        <is>
          <t>未超8小时</t>
        </is>
      </c>
      <c r="H101" t="inlineStr">
        <is>
          <t>是</t>
        </is>
      </c>
      <c r="I101" s="54">
        <f>(NOW()-J101)*24</f>
        <v/>
      </c>
      <c r="J101" s="53" t="n">
        <v>46214.78670138889</v>
      </c>
      <c r="K101" s="53" t="n">
        <v>46215.12003472223</v>
      </c>
      <c r="L101">
        <f>IF(AND(F101&lt;&gt;"已参评好",I101&gt;=5),"超5小时未参评",IF(I101&gt;=7,"超7小时未参评",IF(I101&gt;=8,"超时未参评","")))</f>
        <v/>
      </c>
      <c r="M101" t="inlineStr"/>
    </row>
    <row r="102">
      <c r="A102" t="inlineStr">
        <is>
          <t>15816555929</t>
        </is>
      </c>
      <c r="B102" s="53" t="n">
        <v>46214.71940972222</v>
      </c>
      <c r="C102" t="inlineStr">
        <is>
          <t>瓷都枫溪工作站</t>
        </is>
      </c>
      <c r="D102" t="inlineStr">
        <is>
          <t>许守锦</t>
        </is>
      </c>
      <c r="E102" t="inlineStr">
        <is>
          <t>陈庆海</t>
        </is>
      </c>
      <c r="G102" t="inlineStr">
        <is>
          <t>未超8小时</t>
        </is>
      </c>
      <c r="H102" t="inlineStr">
        <is>
          <t>是</t>
        </is>
      </c>
      <c r="I102" s="54">
        <f>(NOW()-J102)*24</f>
        <v/>
      </c>
      <c r="J102" s="53" t="n">
        <v>46214.80274305555</v>
      </c>
      <c r="K102" s="53" t="n">
        <v>46215.13607638889</v>
      </c>
      <c r="L102">
        <f>IF(AND(F102&lt;&gt;"已参评好",I102&gt;=5),"超5小时未参评",IF(I102&gt;=7,"超7小时未参评",IF(I102&gt;=8,"超时未参评","")))</f>
        <v/>
      </c>
      <c r="M102" t="inlineStr"/>
    </row>
    <row r="103">
      <c r="A103" t="inlineStr">
        <is>
          <t>15014578828</t>
        </is>
      </c>
      <c r="B103" s="53" t="n">
        <v>46214.72016203704</v>
      </c>
      <c r="C103" t="inlineStr">
        <is>
          <t>彩塘东凤工作站</t>
        </is>
      </c>
      <c r="D103" t="inlineStr">
        <is>
          <t>丁锐涛</t>
        </is>
      </c>
      <c r="E103" t="inlineStr">
        <is>
          <t>陈镇雄</t>
        </is>
      </c>
      <c r="F103" t="inlineStr">
        <is>
          <t>未参评好</t>
        </is>
      </c>
      <c r="G103" t="inlineStr">
        <is>
          <t>未超8小时</t>
        </is>
      </c>
      <c r="H103" t="inlineStr">
        <is>
          <t>是</t>
        </is>
      </c>
      <c r="I103" s="54">
        <f>(NOW()-J103)*24</f>
        <v/>
      </c>
      <c r="J103" s="53" t="n">
        <v>46214.80349537037</v>
      </c>
      <c r="K103" s="53" t="n">
        <v>46215.1368287037</v>
      </c>
      <c r="L103">
        <f>IF(AND(F103&lt;&gt;"已参评好",I103&gt;=5),"超5小时未参评",IF(I103&gt;=7,"超7小时未参评",IF(I103&gt;=8,"超时未参评","")))</f>
        <v/>
      </c>
      <c r="M103" t="inlineStr">
        <is>
          <t>没有收到</t>
        </is>
      </c>
    </row>
    <row r="104">
      <c r="A104" t="inlineStr">
        <is>
          <t>13534633567</t>
        </is>
      </c>
      <c r="B104" s="53" t="n">
        <v>46214.77596064815</v>
      </c>
      <c r="C104" t="inlineStr">
        <is>
          <t>浮洋网格</t>
        </is>
      </c>
      <c r="D104" t="inlineStr">
        <is>
          <t>曾声锦</t>
        </is>
      </c>
      <c r="E104" t="inlineStr">
        <is>
          <t>苏枫</t>
        </is>
      </c>
      <c r="F104" t="inlineStr">
        <is>
          <t>已参评好</t>
        </is>
      </c>
      <c r="G104" t="inlineStr">
        <is>
          <t>未超8小时</t>
        </is>
      </c>
      <c r="H104" t="inlineStr">
        <is>
          <t>是</t>
        </is>
      </c>
      <c r="I104" s="54">
        <f>(NOW()-J104)*24</f>
        <v/>
      </c>
      <c r="J104" s="53" t="n">
        <v>46214.85929398148</v>
      </c>
      <c r="K104" s="53" t="n">
        <v>46215.19262731481</v>
      </c>
      <c r="L104">
        <f>IF(AND(F104&lt;&gt;"已参评好",I104&gt;=5),"超5小时未参评",IF(I104&gt;=7,"超7小时未参评",IF(I104&gt;=8,"超时未参评","")))</f>
        <v/>
      </c>
      <c r="M104" t="inlineStr">
        <is>
          <t>已参评好</t>
        </is>
      </c>
    </row>
    <row r="105">
      <c r="A105" t="inlineStr">
        <is>
          <t>13413709768</t>
        </is>
      </c>
      <c r="B105" s="53" t="n">
        <v>46214.63407407407</v>
      </c>
      <c r="C105" t="inlineStr">
        <is>
          <t>瓷都枫溪工作站</t>
        </is>
      </c>
      <c r="D105" t="inlineStr">
        <is>
          <t>许守锦</t>
        </is>
      </c>
      <c r="E105" t="inlineStr">
        <is>
          <t>卢志平</t>
        </is>
      </c>
      <c r="G105" t="inlineStr">
        <is>
          <t>未超8小时</t>
        </is>
      </c>
      <c r="H105" t="inlineStr">
        <is>
          <t>是</t>
        </is>
      </c>
      <c r="I105" s="54">
        <f>(NOW()-J105)*24</f>
        <v/>
      </c>
      <c r="J105" s="53" t="n">
        <v>46214.71740740741</v>
      </c>
      <c r="K105" s="53" t="n">
        <v>46215.05074074074</v>
      </c>
      <c r="L105">
        <f>IF(AND(F105&lt;&gt;"已参评好",I105&gt;=5),"超5小时未参评",IF(I105&gt;=7,"超7小时未参评",IF(I105&gt;=8,"超时未参评","")))</f>
        <v/>
      </c>
      <c r="M105" t="inlineStr"/>
    </row>
    <row r="106">
      <c r="A106" t="inlineStr">
        <is>
          <t>15820153475</t>
        </is>
      </c>
      <c r="B106" s="53" t="n">
        <v>46214.69833333333</v>
      </c>
      <c r="C106" t="inlineStr">
        <is>
          <t>韩江新城工作站</t>
        </is>
      </c>
      <c r="D106" t="inlineStr">
        <is>
          <t>邱培烁</t>
        </is>
      </c>
      <c r="E106" t="inlineStr">
        <is>
          <t>陈黄欢</t>
        </is>
      </c>
      <c r="F106" t="inlineStr">
        <is>
          <t>未参评好</t>
        </is>
      </c>
      <c r="G106" t="inlineStr">
        <is>
          <t>未超8小时</t>
        </is>
      </c>
      <c r="H106" t="inlineStr">
        <is>
          <t>是</t>
        </is>
      </c>
      <c r="I106" s="54">
        <f>(NOW()-J106)*24</f>
        <v/>
      </c>
      <c r="J106" s="53" t="n">
        <v>46214.78166666667</v>
      </c>
      <c r="K106" s="53" t="n">
        <v>46215.115</v>
      </c>
      <c r="L106">
        <f>IF(AND(F106&lt;&gt;"已参评好",I106&gt;=5),"超5小时未参评",IF(I106&gt;=7,"超7小时未参评",IF(I106&gt;=8,"超时未参评","")))</f>
        <v/>
      </c>
      <c r="M106" t="inlineStr">
        <is>
          <t>收不到信息</t>
        </is>
      </c>
    </row>
    <row r="107">
      <c r="A107" t="inlineStr">
        <is>
          <t>36530073459</t>
        </is>
      </c>
      <c r="B107" s="53" t="n">
        <v>46214.63971064815</v>
      </c>
      <c r="C107" t="inlineStr">
        <is>
          <t>韩江新城工作站</t>
        </is>
      </c>
      <c r="D107" t="inlineStr">
        <is>
          <t>邱培烁</t>
        </is>
      </c>
      <c r="E107" t="inlineStr">
        <is>
          <t>陈少煌</t>
        </is>
      </c>
      <c r="F107" t="inlineStr">
        <is>
          <t>未参评好</t>
        </is>
      </c>
      <c r="G107" t="inlineStr">
        <is>
          <t>未超8小时</t>
        </is>
      </c>
      <c r="H107" t="inlineStr">
        <is>
          <t>是</t>
        </is>
      </c>
      <c r="I107" s="54">
        <f>(NOW()-J107)*24</f>
        <v/>
      </c>
      <c r="J107" s="53" t="n">
        <v>46214.72304398148</v>
      </c>
      <c r="K107" s="53" t="n">
        <v>46215.05637731482</v>
      </c>
      <c r="L107">
        <f>IF(AND(F107&lt;&gt;"已参评好",I107&gt;=5),"超5小时未参评",IF(I107&gt;=7,"超7小时未参评",IF(I107&gt;=8,"超时未参评","")))</f>
        <v/>
      </c>
      <c r="M107" t="inlineStr">
        <is>
          <t>收不到</t>
        </is>
      </c>
    </row>
    <row r="108">
      <c r="A108" t="inlineStr">
        <is>
          <t>13632022727</t>
        </is>
      </c>
      <c r="B108" s="53" t="n">
        <v>46214.76858796296</v>
      </c>
      <c r="C108" t="inlineStr">
        <is>
          <t>古巷登塘工作站</t>
        </is>
      </c>
      <c r="D108" t="inlineStr">
        <is>
          <t>陈佳雄</t>
        </is>
      </c>
      <c r="E108" t="inlineStr">
        <is>
          <t>刘铭烨</t>
        </is>
      </c>
      <c r="F108" t="inlineStr">
        <is>
          <t>未参评好</t>
        </is>
      </c>
      <c r="G108" t="inlineStr">
        <is>
          <t>未超8小时</t>
        </is>
      </c>
      <c r="H108" t="inlineStr">
        <is>
          <t>是</t>
        </is>
      </c>
      <c r="I108" s="54">
        <f>(NOW()-J108)*24</f>
        <v/>
      </c>
      <c r="J108" s="53" t="n">
        <v>46214.85192129629</v>
      </c>
      <c r="K108" s="53" t="n">
        <v>46215.18525462963</v>
      </c>
      <c r="L108">
        <f>IF(AND(F108&lt;&gt;"已参评好",I108&gt;=5),"超5小时未参评",IF(I108&gt;=7,"超7小时未参评",IF(I108&gt;=8,"超时未参评","")))</f>
        <v/>
      </c>
      <c r="M108" t="inlineStr">
        <is>
          <t>暂时收不到短信</t>
        </is>
      </c>
    </row>
    <row r="109">
      <c r="A109" t="inlineStr">
        <is>
          <t>13631033206</t>
        </is>
      </c>
      <c r="B109" s="53" t="n">
        <v>46214.70585648148</v>
      </c>
      <c r="C109" t="inlineStr">
        <is>
          <t>北部四镇工作站</t>
        </is>
      </c>
      <c r="D109" t="inlineStr">
        <is>
          <t>黄再明</t>
        </is>
      </c>
      <c r="E109" t="inlineStr">
        <is>
          <t>黄再明</t>
        </is>
      </c>
      <c r="G109" t="inlineStr">
        <is>
          <t>未超8小时</t>
        </is>
      </c>
      <c r="H109" t="inlineStr">
        <is>
          <t>是</t>
        </is>
      </c>
      <c r="I109" s="54">
        <f>(NOW()-J109)*24</f>
        <v/>
      </c>
      <c r="J109" s="53" t="n">
        <v>46214.78918981482</v>
      </c>
      <c r="K109" s="53" t="n">
        <v>46215.12252314815</v>
      </c>
      <c r="L109">
        <f>IF(AND(F109&lt;&gt;"已参评好",I109&gt;=5),"超5小时未参评",IF(I109&gt;=7,"超7小时未参评",IF(I109&gt;=8,"超时未参评","")))</f>
        <v/>
      </c>
      <c r="M109" t="inlineStr"/>
    </row>
    <row r="110">
      <c r="A110" t="inlineStr">
        <is>
          <t>13539369244</t>
        </is>
      </c>
      <c r="B110" s="53" t="n">
        <v>46214.6509375</v>
      </c>
      <c r="C110" t="inlineStr">
        <is>
          <t>饶平城区工作站</t>
        </is>
      </c>
      <c r="D110" t="inlineStr">
        <is>
          <t>陈泽鹏</t>
        </is>
      </c>
      <c r="E110" t="inlineStr">
        <is>
          <t>陈旭钦</t>
        </is>
      </c>
      <c r="F110" t="inlineStr">
        <is>
          <t>已参评好</t>
        </is>
      </c>
      <c r="G110" t="inlineStr">
        <is>
          <t>未超8小时</t>
        </is>
      </c>
      <c r="H110" t="inlineStr">
        <is>
          <t>是</t>
        </is>
      </c>
      <c r="I110" s="54">
        <f>(NOW()-J110)*24</f>
        <v/>
      </c>
      <c r="J110" s="53" t="n">
        <v>46214.73427083333</v>
      </c>
      <c r="K110" s="53" t="n">
        <v>46215.06760416667</v>
      </c>
      <c r="L110">
        <f>IF(AND(F110&lt;&gt;"已参评好",I110&gt;=5),"超5小时未参评",IF(I110&gt;=7,"超7小时未参评",IF(I110&gt;=8,"超时未参评","")))</f>
        <v/>
      </c>
      <c r="M110" t="inlineStr">
        <is>
          <t>已参评</t>
        </is>
      </c>
    </row>
    <row r="111">
      <c r="A111" t="inlineStr">
        <is>
          <t>18899784286</t>
        </is>
      </c>
      <c r="B111" s="53" t="n">
        <v>46214.76872685185</v>
      </c>
      <c r="C111" t="inlineStr">
        <is>
          <t>瓷都枫溪工作站</t>
        </is>
      </c>
      <c r="D111" t="inlineStr">
        <is>
          <t>许守锦</t>
        </is>
      </c>
      <c r="E111" t="inlineStr">
        <is>
          <t>林宏彬</t>
        </is>
      </c>
      <c r="G111" t="inlineStr">
        <is>
          <t>未超8小时</t>
        </is>
      </c>
      <c r="H111" t="inlineStr">
        <is>
          <t>是</t>
        </is>
      </c>
      <c r="I111" s="54">
        <f>(NOW()-J111)*24</f>
        <v/>
      </c>
      <c r="J111" s="53" t="n">
        <v>46214.85206018519</v>
      </c>
      <c r="K111" s="53" t="n">
        <v>46215.18539351852</v>
      </c>
      <c r="L111">
        <f>IF(AND(F111&lt;&gt;"已参评好",I111&gt;=5),"超5小时未参评",IF(I111&gt;=7,"超7小时未参评",IF(I111&gt;=8,"超时未参评","")))</f>
        <v/>
      </c>
      <c r="M111" t="inlineStr"/>
    </row>
    <row r="112">
      <c r="A112" t="inlineStr">
        <is>
          <t>13923501202</t>
        </is>
      </c>
      <c r="B112" s="53" t="n">
        <v>46214.64145833333</v>
      </c>
      <c r="C112" t="inlineStr">
        <is>
          <t>市区城南工作站</t>
        </is>
      </c>
      <c r="D112" t="inlineStr">
        <is>
          <t>陈理智</t>
        </is>
      </c>
      <c r="E112" t="inlineStr">
        <is>
          <t>陈诗俊</t>
        </is>
      </c>
      <c r="F112" t="inlineStr">
        <is>
          <t>未参评好</t>
        </is>
      </c>
      <c r="G112" t="inlineStr">
        <is>
          <t>未超8小时</t>
        </is>
      </c>
      <c r="H112" t="inlineStr">
        <is>
          <t>是</t>
        </is>
      </c>
      <c r="I112" s="54">
        <f>(NOW()-J112)*24</f>
        <v/>
      </c>
      <c r="J112" s="53" t="n">
        <v>46214.72479166667</v>
      </c>
      <c r="K112" s="53" t="n">
        <v>46215.058125</v>
      </c>
      <c r="L112">
        <f>IF(AND(F112&lt;&gt;"已参评好",I112&gt;=5),"超5小时未参评",IF(I112&gt;=7,"超7小时未参评",IF(I112&gt;=8,"超时未参评","")))</f>
        <v/>
      </c>
      <c r="M112" t="inlineStr">
        <is>
          <t>用户说没看到</t>
        </is>
      </c>
    </row>
    <row r="113">
      <c r="A113" t="inlineStr">
        <is>
          <t>13058478305</t>
        </is>
      </c>
      <c r="B113" s="53" t="n">
        <v>46214.79217592593</v>
      </c>
      <c r="C113" t="inlineStr">
        <is>
          <t>瓷都枫溪工作站</t>
        </is>
      </c>
      <c r="D113" t="inlineStr">
        <is>
          <t>许守锦</t>
        </is>
      </c>
      <c r="E113" t="inlineStr">
        <is>
          <t>庄卓煌</t>
        </is>
      </c>
      <c r="G113" t="inlineStr">
        <is>
          <t>未超8小时</t>
        </is>
      </c>
      <c r="H113" t="inlineStr">
        <is>
          <t>是</t>
        </is>
      </c>
      <c r="I113" s="54">
        <f>(NOW()-J113)*24</f>
        <v/>
      </c>
      <c r="J113" s="53" t="n">
        <v>46214.87550925926</v>
      </c>
      <c r="K113" s="53" t="n">
        <v>46215.20884259259</v>
      </c>
      <c r="L113">
        <f>IF(AND(F113&lt;&gt;"已参评好",I113&gt;=5),"超5小时未参评",IF(I113&gt;=7,"超7小时未参评",IF(I113&gt;=8,"超时未参评","")))</f>
        <v/>
      </c>
      <c r="M113" t="inlineStr"/>
    </row>
    <row r="114">
      <c r="A114" t="inlineStr">
        <is>
          <t>15876822968</t>
        </is>
      </c>
      <c r="B114" s="53" t="n">
        <v>46214.68319444444</v>
      </c>
      <c r="C114" t="inlineStr">
        <is>
          <t>饶平北片工作站</t>
        </is>
      </c>
      <c r="D114" t="inlineStr">
        <is>
          <t>詹进链</t>
        </is>
      </c>
      <c r="E114" t="inlineStr">
        <is>
          <t>黄喜得</t>
        </is>
      </c>
      <c r="G114" t="inlineStr">
        <is>
          <t>未超8小时</t>
        </is>
      </c>
      <c r="H114" t="inlineStr">
        <is>
          <t>是</t>
        </is>
      </c>
      <c r="I114" s="54">
        <f>(NOW()-J114)*24</f>
        <v/>
      </c>
      <c r="J114" s="53" t="n">
        <v>46214.76652777778</v>
      </c>
      <c r="K114" s="53" t="n">
        <v>46215.09986111111</v>
      </c>
      <c r="L114">
        <f>IF(AND(F114&lt;&gt;"已参评好",I114&gt;=5),"超5小时未参评",IF(I114&gt;=7,"超7小时未参评",IF(I114&gt;=8,"超时未参评","")))</f>
        <v/>
      </c>
      <c r="M114" t="inlineStr"/>
    </row>
    <row r="115">
      <c r="A115" t="inlineStr">
        <is>
          <t>13413712340</t>
        </is>
      </c>
      <c r="B115" s="53" t="n">
        <v>46214.71700231481</v>
      </c>
      <c r="C115" t="inlineStr">
        <is>
          <t>磷官铁工作站</t>
        </is>
      </c>
      <c r="D115" t="inlineStr">
        <is>
          <t>吴坊</t>
        </is>
      </c>
      <c r="E115" t="inlineStr">
        <is>
          <t>陆彦羽</t>
        </is>
      </c>
      <c r="F115" t="inlineStr">
        <is>
          <t>已参评好</t>
        </is>
      </c>
      <c r="G115" t="inlineStr">
        <is>
          <t>未超8小时</t>
        </is>
      </c>
      <c r="H115" t="inlineStr">
        <is>
          <t>是</t>
        </is>
      </c>
      <c r="I115" s="54">
        <f>(NOW()-J115)*24</f>
        <v/>
      </c>
      <c r="J115" s="53" t="n">
        <v>46214.80033564815</v>
      </c>
      <c r="K115" s="53" t="n">
        <v>46215.13366898148</v>
      </c>
      <c r="L115">
        <f>IF(AND(F115&lt;&gt;"已参评好",I115&gt;=5),"超5小时未参评",IF(I115&gt;=7,"超7小时未参评",IF(I115&gt;=8,"超时未参评","")))</f>
        <v/>
      </c>
      <c r="M115" t="inlineStr">
        <is>
          <t>已参评</t>
        </is>
      </c>
    </row>
    <row r="116">
      <c r="A116" t="inlineStr">
        <is>
          <t>15994997819</t>
        </is>
      </c>
      <c r="B116" s="53" t="n">
        <v>46214.7391087963</v>
      </c>
      <c r="C116" t="inlineStr">
        <is>
          <t>韩江新城工作站</t>
        </is>
      </c>
      <c r="D116" t="inlineStr">
        <is>
          <t>邱培烁</t>
        </is>
      </c>
      <c r="E116" t="inlineStr">
        <is>
          <t>陈黄欢</t>
        </is>
      </c>
      <c r="F116" t="inlineStr">
        <is>
          <t>已参评好</t>
        </is>
      </c>
      <c r="G116" t="inlineStr">
        <is>
          <t>未超8小时</t>
        </is>
      </c>
      <c r="H116" t="inlineStr">
        <is>
          <t>是</t>
        </is>
      </c>
      <c r="I116" s="54">
        <f>(NOW()-J116)*24</f>
        <v/>
      </c>
      <c r="J116" s="53" t="n">
        <v>46214.82244212963</v>
      </c>
      <c r="K116" s="53" t="n">
        <v>46215.15577546296</v>
      </c>
      <c r="L116">
        <f>IF(AND(F116&lt;&gt;"已参评好",I116&gt;=5),"超5小时未参评",IF(I116&gt;=7,"超7小时未参评",IF(I116&gt;=8,"超时未参评","")))</f>
        <v/>
      </c>
      <c r="M116" t="inlineStr">
        <is>
          <t>已参评</t>
        </is>
      </c>
    </row>
    <row r="117">
      <c r="A117" t="inlineStr">
        <is>
          <t>13144469445</t>
        </is>
      </c>
      <c r="B117" s="53" t="n">
        <v>46214.69810185185</v>
      </c>
      <c r="C117" t="inlineStr">
        <is>
          <t>瓷都枫溪工作站</t>
        </is>
      </c>
      <c r="D117" t="inlineStr">
        <is>
          <t>许守锦</t>
        </is>
      </c>
      <c r="E117" t="inlineStr">
        <is>
          <t>陈泽民</t>
        </is>
      </c>
      <c r="G117" t="inlineStr">
        <is>
          <t>未超8小时</t>
        </is>
      </c>
      <c r="H117" t="inlineStr">
        <is>
          <t>是</t>
        </is>
      </c>
      <c r="I117" s="54">
        <f>(NOW()-J117)*24</f>
        <v/>
      </c>
      <c r="J117" s="53" t="n">
        <v>46214.78143518518</v>
      </c>
      <c r="K117" s="53" t="n">
        <v>46215.11476851852</v>
      </c>
      <c r="L117">
        <f>IF(AND(F117&lt;&gt;"已参评好",I117&gt;=5),"超5小时未参评",IF(I117&gt;=7,"超7小时未参评",IF(I117&gt;=8,"超时未参评","")))</f>
        <v/>
      </c>
      <c r="M117" t="inlineStr"/>
    </row>
    <row r="118">
      <c r="A118" t="inlineStr">
        <is>
          <t>13828383427</t>
        </is>
      </c>
      <c r="B118" s="53" t="n">
        <v>46214.72131944444</v>
      </c>
      <c r="C118" t="inlineStr">
        <is>
          <t>市区城北工作站</t>
        </is>
      </c>
      <c r="D118" t="inlineStr">
        <is>
          <t>陆锐荣</t>
        </is>
      </c>
      <c r="E118" t="inlineStr">
        <is>
          <t>陈宏章</t>
        </is>
      </c>
      <c r="G118" t="inlineStr">
        <is>
          <t>未超8小时</t>
        </is>
      </c>
      <c r="H118" t="inlineStr">
        <is>
          <t>是</t>
        </is>
      </c>
      <c r="I118" s="54">
        <f>(NOW()-J118)*24</f>
        <v/>
      </c>
      <c r="J118" s="53" t="n">
        <v>46214.80465277778</v>
      </c>
      <c r="K118" s="53" t="n">
        <v>46215.13798611111</v>
      </c>
      <c r="L118">
        <f>IF(AND(F118&lt;&gt;"已参评好",I118&gt;=5),"超5小时未参评",IF(I118&gt;=7,"超7小时未参评",IF(I118&gt;=8,"超时未参评","")))</f>
        <v/>
      </c>
      <c r="M118" t="inlineStr"/>
    </row>
    <row r="119">
      <c r="A119" t="inlineStr">
        <is>
          <t>18823501202</t>
        </is>
      </c>
      <c r="B119" s="53" t="n">
        <v>46214.65782407407</v>
      </c>
      <c r="C119" t="inlineStr">
        <is>
          <t>磷官铁工作站</t>
        </is>
      </c>
      <c r="D119" t="inlineStr">
        <is>
          <t>吴坊</t>
        </is>
      </c>
      <c r="E119" t="inlineStr">
        <is>
          <t>陆彦羽</t>
        </is>
      </c>
      <c r="F119" t="inlineStr">
        <is>
          <t>未参评好</t>
        </is>
      </c>
      <c r="G119" t="inlineStr">
        <is>
          <t>未超8小时</t>
        </is>
      </c>
      <c r="H119" t="inlineStr">
        <is>
          <t>是</t>
        </is>
      </c>
      <c r="I119" s="54">
        <f>(NOW()-J119)*24</f>
        <v/>
      </c>
      <c r="J119" s="53" t="n">
        <v>46214.74115740741</v>
      </c>
      <c r="K119" s="53" t="n">
        <v>46215.07449074074</v>
      </c>
      <c r="L119">
        <f>IF(AND(F119&lt;&gt;"已参评好",I119&gt;=5),"超5小时未参评",IF(I119&gt;=7,"超7小时未参评",IF(I119&gt;=8,"超时未参评","")))</f>
        <v/>
      </c>
      <c r="M119" t="inlineStr">
        <is>
          <t>收不到</t>
        </is>
      </c>
    </row>
    <row r="120">
      <c r="A120" t="inlineStr">
        <is>
          <t>13118631865</t>
        </is>
      </c>
      <c r="B120" s="53" t="n">
        <v>46214.62875</v>
      </c>
      <c r="C120" t="inlineStr">
        <is>
          <t>饶平城区工作站</t>
        </is>
      </c>
      <c r="D120" t="inlineStr">
        <is>
          <t>陈泽鹏</t>
        </is>
      </c>
      <c r="E120" t="inlineStr">
        <is>
          <t>郑镇和</t>
        </is>
      </c>
      <c r="F120" t="inlineStr">
        <is>
          <t>未参评好</t>
        </is>
      </c>
      <c r="G120" t="inlineStr">
        <is>
          <t>未超8小时</t>
        </is>
      </c>
      <c r="H120" t="inlineStr">
        <is>
          <t>是</t>
        </is>
      </c>
      <c r="I120" s="54">
        <f>(NOW()-J120)*24</f>
        <v/>
      </c>
      <c r="J120" s="53" t="n">
        <v>46214.71208333333</v>
      </c>
      <c r="K120" s="53" t="n">
        <v>46215.04541666667</v>
      </c>
      <c r="L120">
        <f>IF(AND(F120&lt;&gt;"已参评好",I120&gt;=5),"超5小时未参评",IF(I120&gt;=7,"超7小时未参评",IF(I120&gt;=8,"超时未参评","")))</f>
        <v/>
      </c>
      <c r="M120" t="inlineStr">
        <is>
          <t>未收到信息</t>
        </is>
      </c>
    </row>
    <row r="121">
      <c r="A121" t="inlineStr">
        <is>
          <t>13531536825</t>
        </is>
      </c>
      <c r="B121" s="53" t="n">
        <v>46214.7277662037</v>
      </c>
      <c r="C121" t="inlineStr">
        <is>
          <t>瓷都枫溪工作站</t>
        </is>
      </c>
      <c r="D121" t="inlineStr">
        <is>
          <t>许守锦</t>
        </is>
      </c>
      <c r="E121" t="inlineStr">
        <is>
          <t>蔡键城</t>
        </is>
      </c>
      <c r="G121" t="inlineStr">
        <is>
          <t>未超8小时</t>
        </is>
      </c>
      <c r="H121" t="inlineStr">
        <is>
          <t>是</t>
        </is>
      </c>
      <c r="I121" s="54">
        <f>(NOW()-J121)*24</f>
        <v/>
      </c>
      <c r="J121" s="53" t="n">
        <v>46214.81109953704</v>
      </c>
      <c r="K121" s="53" t="n">
        <v>46215.14443287037</v>
      </c>
      <c r="L121">
        <f>IF(AND(F121&lt;&gt;"已参评好",I121&gt;=5),"超5小时未参评",IF(I121&gt;=7,"超7小时未参评",IF(I121&gt;=8,"超时未参评","")))</f>
        <v/>
      </c>
      <c r="M121" t="inlineStr"/>
    </row>
    <row r="122">
      <c r="A122" t="inlineStr">
        <is>
          <t>15219866661</t>
        </is>
      </c>
      <c r="B122" s="53" t="n">
        <v>46214.71936342592</v>
      </c>
      <c r="C122" t="inlineStr">
        <is>
          <t>市区城南工作站</t>
        </is>
      </c>
      <c r="D122" t="inlineStr">
        <is>
          <t>陈理智</t>
        </is>
      </c>
      <c r="E122" t="inlineStr">
        <is>
          <t>陈庆炎</t>
        </is>
      </c>
      <c r="F122" t="inlineStr">
        <is>
          <t>未参评好</t>
        </is>
      </c>
      <c r="G122" t="inlineStr">
        <is>
          <t>未超8小时</t>
        </is>
      </c>
      <c r="H122" t="inlineStr">
        <is>
          <t>是</t>
        </is>
      </c>
      <c r="I122" s="54">
        <f>(NOW()-J122)*24</f>
        <v/>
      </c>
      <c r="J122" s="53" t="n">
        <v>46214.80269675926</v>
      </c>
      <c r="K122" s="53" t="n">
        <v>46215.1360300926</v>
      </c>
      <c r="L122">
        <f>IF(AND(F122&lt;&gt;"已参评好",I122&gt;=5),"超5小时未参评",IF(I122&gt;=7,"超7小时未参评",IF(I122&gt;=8,"超时未参评","")))</f>
        <v/>
      </c>
      <c r="M122" t="inlineStr">
        <is>
          <t>收不到</t>
        </is>
      </c>
    </row>
    <row r="123">
      <c r="A123" t="inlineStr">
        <is>
          <t>13433781331</t>
        </is>
      </c>
      <c r="B123" s="53" t="n">
        <v>46214.63832175926</v>
      </c>
      <c r="C123" t="inlineStr">
        <is>
          <t>彩塘东凤工作站</t>
        </is>
      </c>
      <c r="D123" t="inlineStr">
        <is>
          <t>丁锐涛</t>
        </is>
      </c>
      <c r="E123" t="inlineStr">
        <is>
          <t>沈广沅</t>
        </is>
      </c>
      <c r="F123" t="inlineStr">
        <is>
          <t>未参评好</t>
        </is>
      </c>
      <c r="G123" t="inlineStr">
        <is>
          <t>未超8小时</t>
        </is>
      </c>
      <c r="H123" t="inlineStr">
        <is>
          <t>是</t>
        </is>
      </c>
      <c r="I123" s="54">
        <f>(NOW()-J123)*24</f>
        <v/>
      </c>
      <c r="J123" s="53" t="n">
        <v>46214.7216550926</v>
      </c>
      <c r="K123" s="53" t="n">
        <v>46215.05498842592</v>
      </c>
      <c r="L123">
        <f>IF(AND(F123&lt;&gt;"已参评好",I123&gt;=5),"超5小时未参评",IF(I123&gt;=7,"超7小时未参评",IF(I123&gt;=8,"超时未参评","")))</f>
        <v/>
      </c>
      <c r="M123" t="inlineStr">
        <is>
          <t>没有收到</t>
        </is>
      </c>
    </row>
    <row r="124">
      <c r="A124" t="inlineStr">
        <is>
          <t>15218538889</t>
        </is>
      </c>
      <c r="B124" s="53" t="n">
        <v>46214.68311342593</v>
      </c>
      <c r="C124" t="inlineStr">
        <is>
          <t>彩塘东凤工作站</t>
        </is>
      </c>
      <c r="D124" t="inlineStr">
        <is>
          <t>丁锐涛</t>
        </is>
      </c>
      <c r="E124" t="inlineStr">
        <is>
          <t>蔡深伟</t>
        </is>
      </c>
      <c r="F124" t="inlineStr">
        <is>
          <t>未参评好</t>
        </is>
      </c>
      <c r="G124" t="inlineStr">
        <is>
          <t>未超8小时</t>
        </is>
      </c>
      <c r="H124" t="inlineStr">
        <is>
          <t>是</t>
        </is>
      </c>
      <c r="I124" s="54">
        <f>(NOW()-J124)*24</f>
        <v/>
      </c>
      <c r="J124" s="53" t="n">
        <v>46214.76644675926</v>
      </c>
      <c r="K124" s="53" t="n">
        <v>46215.09978009259</v>
      </c>
      <c r="L124">
        <f>IF(AND(F124&lt;&gt;"已参评好",I124&gt;=5),"超5小时未参评",IF(I124&gt;=7,"超7小时未参评",IF(I124&gt;=8,"超时未参评","")))</f>
        <v/>
      </c>
      <c r="M124" t="inlineStr">
        <is>
          <t>没有收到</t>
        </is>
      </c>
    </row>
    <row r="125">
      <c r="A125" t="inlineStr">
        <is>
          <t>15707686202</t>
        </is>
      </c>
      <c r="B125" s="53" t="n">
        <v>46214.76694444445</v>
      </c>
      <c r="C125" t="inlineStr">
        <is>
          <t>瓷都枫溪工作站</t>
        </is>
      </c>
      <c r="D125" t="inlineStr">
        <is>
          <t>许守锦</t>
        </is>
      </c>
      <c r="E125" t="inlineStr">
        <is>
          <t>蔡键城</t>
        </is>
      </c>
      <c r="G125" t="inlineStr">
        <is>
          <t>未超8小时</t>
        </is>
      </c>
      <c r="H125" t="inlineStr">
        <is>
          <t>是</t>
        </is>
      </c>
      <c r="I125" s="54">
        <f>(NOW()-J125)*24</f>
        <v/>
      </c>
      <c r="J125" s="53" t="n">
        <v>46214.85027777778</v>
      </c>
      <c r="K125" s="53" t="n">
        <v>46215.18361111111</v>
      </c>
      <c r="L125">
        <f>IF(AND(F125&lt;&gt;"已参评好",I125&gt;=5),"超5小时未参评",IF(I125&gt;=7,"超7小时未参评",IF(I125&gt;=8,"超时未参评","")))</f>
        <v/>
      </c>
      <c r="M125" t="inlineStr"/>
    </row>
    <row r="126">
      <c r="A126" t="inlineStr">
        <is>
          <t>13902791379</t>
        </is>
      </c>
      <c r="B126" s="53" t="n">
        <v>46214.70894675926</v>
      </c>
      <c r="C126" t="inlineStr">
        <is>
          <t>市区城南工作站</t>
        </is>
      </c>
      <c r="D126" t="inlineStr">
        <is>
          <t>陈理智</t>
        </is>
      </c>
      <c r="E126" t="inlineStr">
        <is>
          <t>李伟</t>
        </is>
      </c>
      <c r="F126" t="inlineStr">
        <is>
          <t>未参评好</t>
        </is>
      </c>
      <c r="G126" t="inlineStr">
        <is>
          <t>未超8小时</t>
        </is>
      </c>
      <c r="H126" t="inlineStr">
        <is>
          <t>是</t>
        </is>
      </c>
      <c r="I126" s="54">
        <f>(NOW()-J126)*24</f>
        <v/>
      </c>
      <c r="J126" s="53" t="n">
        <v>46214.7922800926</v>
      </c>
      <c r="K126" s="53" t="n">
        <v>46215.12561342592</v>
      </c>
      <c r="L126">
        <f>IF(AND(F126&lt;&gt;"已参评好",I126&gt;=5),"超5小时未参评",IF(I126&gt;=7,"超7小时未参评",IF(I126&gt;=8,"超时未参评","")))</f>
        <v/>
      </c>
      <c r="M126" t="inlineStr">
        <is>
          <t>收不到</t>
        </is>
      </c>
    </row>
    <row r="127">
      <c r="A127" t="inlineStr">
        <is>
          <t>13531544983</t>
        </is>
      </c>
      <c r="B127" s="53" t="n">
        <v>46214.70702546297</v>
      </c>
      <c r="C127" t="inlineStr">
        <is>
          <t>饶平北片工作站</t>
        </is>
      </c>
      <c r="D127" t="inlineStr">
        <is>
          <t>詹进链</t>
        </is>
      </c>
      <c r="E127" t="inlineStr">
        <is>
          <t>陈旭韩</t>
        </is>
      </c>
      <c r="G127" t="inlineStr">
        <is>
          <t>未超8小时</t>
        </is>
      </c>
      <c r="H127" t="inlineStr">
        <is>
          <t>是</t>
        </is>
      </c>
      <c r="I127" s="54">
        <f>(NOW()-J127)*24</f>
        <v/>
      </c>
      <c r="J127" s="53" t="n">
        <v>46214.79035879629</v>
      </c>
      <c r="K127" s="53" t="n">
        <v>46215.12369212963</v>
      </c>
      <c r="L127">
        <f>IF(AND(F127&lt;&gt;"已参评好",I127&gt;=5),"超5小时未参评",IF(I127&gt;=7,"超7小时未参评",IF(I127&gt;=8,"超时未参评","")))</f>
        <v/>
      </c>
      <c r="M127" t="inlineStr"/>
    </row>
    <row r="128">
      <c r="A128" t="inlineStr">
        <is>
          <t>15814958182</t>
        </is>
      </c>
      <c r="B128" s="53" t="n">
        <v>46214.68811342592</v>
      </c>
      <c r="C128" t="inlineStr">
        <is>
          <t>古巷登塘工作站</t>
        </is>
      </c>
      <c r="D128" t="inlineStr">
        <is>
          <t>陈佳雄</t>
        </is>
      </c>
      <c r="E128" t="inlineStr">
        <is>
          <t>刘铭烨</t>
        </is>
      </c>
      <c r="F128" t="inlineStr">
        <is>
          <t>未参评好</t>
        </is>
      </c>
      <c r="G128" t="inlineStr">
        <is>
          <t>未超8小时</t>
        </is>
      </c>
      <c r="H128" t="inlineStr">
        <is>
          <t>是</t>
        </is>
      </c>
      <c r="I128" s="54">
        <f>(NOW()-J128)*24</f>
        <v/>
      </c>
      <c r="J128" s="53" t="n">
        <v>46214.77144675926</v>
      </c>
      <c r="K128" s="53" t="n">
        <v>46215.1047800926</v>
      </c>
      <c r="L128">
        <f>IF(AND(F128&lt;&gt;"已参评好",I128&gt;=5),"超5小时未参评",IF(I128&gt;=7,"超7小时未参评",IF(I128&gt;=8,"超时未参评","")))</f>
        <v/>
      </c>
      <c r="M128" t="inlineStr">
        <is>
          <t>暂时收不到短信</t>
        </is>
      </c>
    </row>
    <row r="129">
      <c r="A129" t="inlineStr">
        <is>
          <t>15089760318</t>
        </is>
      </c>
      <c r="B129" s="53" t="n">
        <v>46214.72883101852</v>
      </c>
      <c r="C129" t="inlineStr">
        <is>
          <t>饶平北片工作站</t>
        </is>
      </c>
      <c r="D129" t="inlineStr">
        <is>
          <t>詹进链</t>
        </is>
      </c>
      <c r="E129" t="inlineStr">
        <is>
          <t>黄记雄</t>
        </is>
      </c>
      <c r="G129" t="inlineStr">
        <is>
          <t>未超8小时</t>
        </is>
      </c>
      <c r="H129" t="inlineStr">
        <is>
          <t>是</t>
        </is>
      </c>
      <c r="I129" s="54">
        <f>(NOW()-J129)*24</f>
        <v/>
      </c>
      <c r="J129" s="53" t="n">
        <v>46214.81216435185</v>
      </c>
      <c r="K129" s="53" t="n">
        <v>46215.14549768518</v>
      </c>
      <c r="L129">
        <f>IF(AND(F129&lt;&gt;"已参评好",I129&gt;=5),"超5小时未参评",IF(I129&gt;=7,"超7小时未参评",IF(I129&gt;=8,"超时未参评","")))</f>
        <v/>
      </c>
      <c r="M129" t="inlineStr"/>
    </row>
    <row r="130">
      <c r="A130" t="inlineStr">
        <is>
          <t>13829046638</t>
        </is>
      </c>
      <c r="B130" s="53" t="n">
        <v>46214.78423611111</v>
      </c>
      <c r="C130" t="inlineStr">
        <is>
          <t>瓷都枫溪工作站</t>
        </is>
      </c>
      <c r="D130" t="inlineStr">
        <is>
          <t>许守锦</t>
        </is>
      </c>
      <c r="E130" t="inlineStr">
        <is>
          <t>陈泽民</t>
        </is>
      </c>
      <c r="G130" t="inlineStr">
        <is>
          <t>未超8小时</t>
        </is>
      </c>
      <c r="H130" t="inlineStr">
        <is>
          <t>是</t>
        </is>
      </c>
      <c r="I130" s="54">
        <f>(NOW()-J130)*24</f>
        <v/>
      </c>
      <c r="J130" s="53" t="n">
        <v>46214.86756944445</v>
      </c>
      <c r="K130" s="53" t="n">
        <v>46215.20090277777</v>
      </c>
      <c r="L130">
        <f>IF(AND(F130&lt;&gt;"已参评好",I130&gt;=5),"超5小时未参评",IF(I130&gt;=7,"超7小时未参评",IF(I130&gt;=8,"超时未参评","")))</f>
        <v/>
      </c>
      <c r="M130" t="inlineStr"/>
    </row>
    <row r="131">
      <c r="A131" t="inlineStr">
        <is>
          <t>15992357541</t>
        </is>
      </c>
      <c r="B131" s="53" t="n">
        <v>46214.78776620371</v>
      </c>
      <c r="C131" t="inlineStr">
        <is>
          <t>浮洋网格</t>
        </is>
      </c>
      <c r="D131" t="inlineStr">
        <is>
          <t>曾声锦</t>
        </is>
      </c>
      <c r="E131" t="inlineStr">
        <is>
          <t>林卓钿</t>
        </is>
      </c>
      <c r="G131" t="inlineStr">
        <is>
          <t>未超8小时</t>
        </is>
      </c>
      <c r="H131" t="inlineStr">
        <is>
          <t>是</t>
        </is>
      </c>
      <c r="I131" s="54">
        <f>(NOW()-J131)*24</f>
        <v/>
      </c>
      <c r="J131" s="53" t="n">
        <v>46214.87109953703</v>
      </c>
      <c r="K131" s="53" t="n">
        <v>46215.20443287037</v>
      </c>
      <c r="L131">
        <f>IF(AND(F131&lt;&gt;"已参评好",I131&gt;=5),"超5小时未参评",IF(I131&gt;=7,"超7小时未参评",IF(I131&gt;=8,"超时未参评","")))</f>
        <v/>
      </c>
      <c r="M131" t="inlineStr"/>
    </row>
    <row r="132">
      <c r="A132" t="inlineStr">
        <is>
          <t>13612440966</t>
        </is>
      </c>
      <c r="B132" s="53" t="n">
        <v>46214.73711805556</v>
      </c>
      <c r="C132" t="inlineStr">
        <is>
          <t>彩塘东凤工作站</t>
        </is>
      </c>
      <c r="D132" t="inlineStr">
        <is>
          <t>丁锐涛</t>
        </is>
      </c>
      <c r="E132" t="inlineStr">
        <is>
          <t>沈广沅</t>
        </is>
      </c>
      <c r="F132" t="inlineStr">
        <is>
          <t>未参评好</t>
        </is>
      </c>
      <c r="G132" t="inlineStr">
        <is>
          <t>未超8小时</t>
        </is>
      </c>
      <c r="H132" t="inlineStr">
        <is>
          <t>是</t>
        </is>
      </c>
      <c r="I132" s="54">
        <f>(NOW()-J132)*24</f>
        <v/>
      </c>
      <c r="J132" s="53" t="n">
        <v>46214.82045138889</v>
      </c>
      <c r="K132" s="53" t="n">
        <v>46215.15378472222</v>
      </c>
      <c r="L132">
        <f>IF(AND(F132&lt;&gt;"已参评好",I132&gt;=5),"超5小时未参评",IF(I132&gt;=7,"超7小时未参评",IF(I132&gt;=8,"超时未参评","")))</f>
        <v/>
      </c>
      <c r="M132" t="inlineStr">
        <is>
          <t>没有收到</t>
        </is>
      </c>
    </row>
    <row r="133">
      <c r="A133" t="inlineStr">
        <is>
          <t>15219876575</t>
        </is>
      </c>
      <c r="B133" s="53" t="n">
        <v>46214.74368055556</v>
      </c>
      <c r="C133" t="inlineStr">
        <is>
          <t>彩塘东凤工作站</t>
        </is>
      </c>
      <c r="D133" t="inlineStr">
        <is>
          <t>丁锐涛</t>
        </is>
      </c>
      <c r="E133" t="inlineStr">
        <is>
          <t>刘汉城</t>
        </is>
      </c>
      <c r="F133" t="inlineStr">
        <is>
          <t>未参评好</t>
        </is>
      </c>
      <c r="G133" t="inlineStr">
        <is>
          <t>未超8小时</t>
        </is>
      </c>
      <c r="H133" t="inlineStr">
        <is>
          <t>是</t>
        </is>
      </c>
      <c r="I133" s="54">
        <f>(NOW()-J133)*24</f>
        <v/>
      </c>
      <c r="J133" s="53" t="n">
        <v>46214.82701388889</v>
      </c>
      <c r="K133" s="53" t="n">
        <v>46215.16034722222</v>
      </c>
      <c r="L133">
        <f>IF(AND(F133&lt;&gt;"已参评好",I133&gt;=5),"超5小时未参评",IF(I133&gt;=7,"超7小时未参评",IF(I133&gt;=8,"超时未参评","")))</f>
        <v/>
      </c>
      <c r="M133" t="inlineStr">
        <is>
          <t>没有收到</t>
        </is>
      </c>
    </row>
    <row r="134">
      <c r="A134" t="inlineStr">
        <is>
          <t>13715817698</t>
        </is>
      </c>
      <c r="B134" s="53" t="n">
        <v>46214.79636574074</v>
      </c>
      <c r="C134" t="inlineStr">
        <is>
          <t>彩塘东凤工作站</t>
        </is>
      </c>
      <c r="D134" t="inlineStr">
        <is>
          <t>丁锐涛</t>
        </is>
      </c>
      <c r="E134" t="inlineStr">
        <is>
          <t>郑德福</t>
        </is>
      </c>
      <c r="F134" t="inlineStr">
        <is>
          <t>未参评好</t>
        </is>
      </c>
      <c r="G134" t="inlineStr">
        <is>
          <t>未超8小时</t>
        </is>
      </c>
      <c r="H134" t="inlineStr">
        <is>
          <t>是</t>
        </is>
      </c>
      <c r="I134" s="54">
        <f>(NOW()-J134)*24</f>
        <v/>
      </c>
      <c r="J134" s="53" t="n">
        <v>46214.87969907407</v>
      </c>
      <c r="K134" s="53" t="n">
        <v>46215.21303240741</v>
      </c>
      <c r="L134">
        <f>IF(AND(F134&lt;&gt;"已参评好",I134&gt;=5),"超5小时未参评",IF(I134&gt;=7,"超7小时未参评",IF(I134&gt;=8,"超时未参评","")))</f>
        <v/>
      </c>
      <c r="M134" t="inlineStr">
        <is>
          <t>没有收到</t>
        </is>
      </c>
    </row>
    <row r="135">
      <c r="A135" t="inlineStr">
        <is>
          <t>36530072513</t>
        </is>
      </c>
      <c r="B135" s="53" t="n">
        <v>46214.78342592593</v>
      </c>
      <c r="C135" t="inlineStr">
        <is>
          <t>饶平城区工作站</t>
        </is>
      </c>
      <c r="D135" t="inlineStr">
        <is>
          <t>陈泽鹏</t>
        </is>
      </c>
      <c r="E135" t="inlineStr">
        <is>
          <t>刘春辉</t>
        </is>
      </c>
      <c r="G135" t="inlineStr">
        <is>
          <t>未超8小时</t>
        </is>
      </c>
      <c r="H135" t="inlineStr">
        <is>
          <t>是</t>
        </is>
      </c>
      <c r="I135" s="54">
        <f>(NOW()-J135)*24</f>
        <v/>
      </c>
      <c r="J135" s="53" t="n">
        <v>46214.86675925926</v>
      </c>
      <c r="K135" s="53" t="n">
        <v>46215.20009259259</v>
      </c>
      <c r="L135">
        <f>IF(AND(F135&lt;&gt;"已参评好",I135&gt;=5),"超5小时未参评",IF(I135&gt;=7,"超7小时未参评",IF(I135&gt;=8,"超时未参评","")))</f>
        <v/>
      </c>
      <c r="M135" t="inlineStr"/>
    </row>
    <row r="136">
      <c r="A136" t="inlineStr">
        <is>
          <t>17819290800</t>
        </is>
      </c>
      <c r="B136" s="53" t="n">
        <v>46214.74922453704</v>
      </c>
      <c r="C136" t="inlineStr">
        <is>
          <t>饶平城区工作站</t>
        </is>
      </c>
      <c r="D136" t="inlineStr">
        <is>
          <t>陈泽鹏</t>
        </is>
      </c>
      <c r="E136" t="inlineStr">
        <is>
          <t>邱思鸿</t>
        </is>
      </c>
      <c r="F136" t="inlineStr">
        <is>
          <t>已参评好</t>
        </is>
      </c>
      <c r="G136" t="inlineStr">
        <is>
          <t>未超8小时</t>
        </is>
      </c>
      <c r="H136" t="inlineStr">
        <is>
          <t>是</t>
        </is>
      </c>
      <c r="I136" s="54">
        <f>(NOW()-J136)*24</f>
        <v/>
      </c>
      <c r="J136" s="53" t="n">
        <v>46214.83255787037</v>
      </c>
      <c r="K136" s="53" t="n">
        <v>46215.1658912037</v>
      </c>
      <c r="L136">
        <f>IF(AND(F136&lt;&gt;"已参评好",I136&gt;=5),"超5小时未参评",IF(I136&gt;=7,"超7小时未参评",IF(I136&gt;=8,"超时未参评","")))</f>
        <v/>
      </c>
      <c r="M136" t="inlineStr">
        <is>
          <t>已参评</t>
        </is>
      </c>
    </row>
    <row r="137">
      <c r="A137" t="inlineStr">
        <is>
          <t>13828380085</t>
        </is>
      </c>
      <c r="B137" s="53" t="n">
        <v>46214.66907407407</v>
      </c>
      <c r="C137" t="inlineStr">
        <is>
          <t>市区城北工作站</t>
        </is>
      </c>
      <c r="D137" t="inlineStr">
        <is>
          <t>陆锐荣</t>
        </is>
      </c>
      <c r="E137" t="inlineStr">
        <is>
          <t>徐建章</t>
        </is>
      </c>
      <c r="G137" t="inlineStr">
        <is>
          <t>未超8小时</t>
        </is>
      </c>
      <c r="H137" t="inlineStr">
        <is>
          <t>是</t>
        </is>
      </c>
      <c r="I137" s="54">
        <f>(NOW()-J137)*24</f>
        <v/>
      </c>
      <c r="J137" s="53" t="n">
        <v>46214.75240740741</v>
      </c>
      <c r="K137" s="53" t="n">
        <v>46215.08574074074</v>
      </c>
      <c r="L137">
        <f>IF(AND(F137&lt;&gt;"已参评好",I137&gt;=5),"超5小时未参评",IF(I137&gt;=7,"超7小时未参评",IF(I137&gt;=8,"超时未参评","")))</f>
        <v/>
      </c>
      <c r="M137" t="inlineStr"/>
    </row>
    <row r="138">
      <c r="A138" t="inlineStr">
        <is>
          <t>15814963885</t>
        </is>
      </c>
      <c r="B138" s="53" t="n">
        <v>46214.77533564815</v>
      </c>
      <c r="C138" t="inlineStr">
        <is>
          <t>江东龙湖工作站</t>
        </is>
      </c>
      <c r="D138" t="inlineStr">
        <is>
          <t>郑州杰</t>
        </is>
      </c>
      <c r="E138" t="inlineStr">
        <is>
          <t>谢泽华</t>
        </is>
      </c>
      <c r="F138" t="inlineStr">
        <is>
          <t>已参评好</t>
        </is>
      </c>
      <c r="G138" t="inlineStr">
        <is>
          <t>未超8小时</t>
        </is>
      </c>
      <c r="H138" t="inlineStr">
        <is>
          <t>是</t>
        </is>
      </c>
      <c r="I138" s="54">
        <f>(NOW()-J138)*24</f>
        <v/>
      </c>
      <c r="J138" s="53" t="n">
        <v>46214.85866898148</v>
      </c>
      <c r="K138" s="53" t="n">
        <v>46215.19200231481</v>
      </c>
      <c r="L138">
        <f>IF(AND(F138&lt;&gt;"已参评好",I138&gt;=5),"超5小时未参评",IF(I138&gt;=7,"超7小时未参评",IF(I138&gt;=8,"超时未参评","")))</f>
        <v/>
      </c>
      <c r="M138" t="inlineStr">
        <is>
          <t>已参评好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S25"/>
  <sheetViews>
    <sheetView tabSelected="1" workbookViewId="0">
      <selection activeCell="B25" sqref="B25"/>
    </sheetView>
  </sheetViews>
  <sheetFormatPr baseColWidth="8" defaultColWidth="9.23076923076923" defaultRowHeight="16.8"/>
  <cols>
    <col width="20" customWidth="1" style="1" min="1" max="1"/>
    <col width="7.38461538461539" customWidth="1" style="1" min="2" max="2"/>
    <col width="10.0769230769231" customWidth="1" style="1" min="3" max="3"/>
    <col width="14" customWidth="1" style="1" min="4" max="4"/>
    <col width="19.1538461538462" customWidth="1" style="1" min="5" max="5"/>
    <col width="14.2596153846154" customWidth="1" style="1" min="6" max="6"/>
    <col width="21.0769230769231" customWidth="1" style="1" min="7" max="7"/>
    <col width="7.38461538461539" customWidth="1" style="1" min="8" max="8"/>
    <col width="10.0769230769231" customWidth="1" style="1" min="9" max="9"/>
    <col width="14" customWidth="1" style="1" min="10" max="10"/>
    <col width="19.1538461538462" customWidth="1" style="1" min="11" max="11"/>
    <col width="16.3461538461538" customWidth="1" style="1" min="12" max="12"/>
    <col width="21.0769230769231" customWidth="1" style="1" min="13" max="13"/>
    <col width="7.38461538461539" customWidth="1" style="1" min="14" max="14"/>
    <col width="10.0769230769231" customWidth="1" style="1" min="15" max="15"/>
    <col width="14" customWidth="1" style="1" min="16" max="16"/>
    <col width="19.1538461538462" customWidth="1" style="1" min="17" max="17"/>
    <col width="12.1538461538462" customWidth="1" style="1" min="18" max="18"/>
    <col width="21.0769230769231" customWidth="1" style="1" min="19" max="19"/>
  </cols>
  <sheetData>
    <row r="1">
      <c r="A1" s="2" t="inlineStr">
        <is>
          <t>工作站/中心</t>
        </is>
      </c>
      <c r="B1" s="3" t="inlineStr">
        <is>
          <t>故障</t>
        </is>
      </c>
      <c r="C1" s="4" t="n"/>
      <c r="D1" s="4" t="n"/>
      <c r="E1" s="4" t="n"/>
      <c r="F1" s="4" t="n"/>
      <c r="G1" s="5" t="n"/>
      <c r="H1" s="6" t="inlineStr">
        <is>
          <t>开通</t>
        </is>
      </c>
      <c r="I1" s="4" t="n"/>
      <c r="J1" s="4" t="n"/>
      <c r="K1" s="4" t="n"/>
      <c r="L1" s="4" t="n"/>
      <c r="M1" s="5" t="n"/>
      <c r="N1" s="7" t="inlineStr">
        <is>
          <t>汇总</t>
        </is>
      </c>
      <c r="O1" s="4" t="n"/>
      <c r="P1" s="4" t="n"/>
      <c r="Q1" s="4" t="n"/>
      <c r="R1" s="4" t="n"/>
      <c r="S1" s="5" t="n"/>
    </row>
    <row r="2">
      <c r="A2" s="8" t="n"/>
      <c r="B2" s="9" t="n"/>
      <c r="C2" s="10" t="n"/>
      <c r="D2" s="10" t="n"/>
      <c r="E2" s="10" t="n"/>
      <c r="F2" s="10" t="n"/>
      <c r="G2" s="11" t="n"/>
      <c r="H2" s="9" t="n"/>
      <c r="I2" s="10" t="n"/>
      <c r="J2" s="10" t="n"/>
      <c r="K2" s="10" t="n"/>
      <c r="L2" s="10" t="n"/>
      <c r="M2" s="11" t="n"/>
      <c r="N2" s="9" t="n"/>
      <c r="O2" s="10" t="n"/>
      <c r="P2" s="10" t="n"/>
      <c r="Q2" s="10" t="n"/>
      <c r="R2" s="10" t="n"/>
      <c r="S2" s="11" t="n"/>
    </row>
    <row r="3" ht="20.4" customHeight="1" s="1">
      <c r="A3" s="12" t="n"/>
      <c r="B3" s="3" t="inlineStr">
        <is>
          <t>数量</t>
        </is>
      </c>
      <c r="C3" s="3" t="inlineStr">
        <is>
          <t>反馈数</t>
        </is>
      </c>
      <c r="D3" s="3" t="inlineStr">
        <is>
          <t>反馈比</t>
        </is>
      </c>
      <c r="E3" s="3" t="inlineStr">
        <is>
          <t>反馈已参评数</t>
        </is>
      </c>
      <c r="F3" s="3" t="inlineStr">
        <is>
          <t>参评比</t>
        </is>
      </c>
      <c r="G3" s="3" t="inlineStr">
        <is>
          <t>超5小时未参评</t>
        </is>
      </c>
      <c r="H3" s="6" t="inlineStr">
        <is>
          <t>数量</t>
        </is>
      </c>
      <c r="I3" s="6" t="inlineStr">
        <is>
          <t>反馈数</t>
        </is>
      </c>
      <c r="J3" s="6" t="inlineStr">
        <is>
          <t>反馈比</t>
        </is>
      </c>
      <c r="K3" s="6" t="inlineStr">
        <is>
          <t>反馈已参评数</t>
        </is>
      </c>
      <c r="L3" s="6" t="inlineStr">
        <is>
          <t>参评比</t>
        </is>
      </c>
      <c r="M3" s="6" t="inlineStr">
        <is>
          <t>超5小时未参评</t>
        </is>
      </c>
      <c r="N3" s="7" t="inlineStr">
        <is>
          <t>数量</t>
        </is>
      </c>
      <c r="O3" s="7" t="inlineStr">
        <is>
          <t>反馈数</t>
        </is>
      </c>
      <c r="P3" s="7" t="inlineStr">
        <is>
          <t>反馈比</t>
        </is>
      </c>
      <c r="Q3" s="7" t="inlineStr">
        <is>
          <t>反馈已参评数</t>
        </is>
      </c>
      <c r="R3" s="7" t="inlineStr">
        <is>
          <t>参评比</t>
        </is>
      </c>
      <c r="S3" s="7" t="inlineStr">
        <is>
          <t>超5小时参评</t>
        </is>
      </c>
    </row>
    <row r="4" ht="21" customHeight="1" s="1">
      <c r="A4" s="13" t="inlineStr">
        <is>
          <t>瓷都枫溪工作站</t>
        </is>
      </c>
      <c r="B4" s="3">
        <f>COUNTIF(Sheet1!K:K,A4)</f>
        <v/>
      </c>
      <c r="C4" s="3">
        <f>COUNTIFS(Sheet1!K:K,A4,Sheet1!A:A,"&lt;&gt;")</f>
        <v/>
      </c>
      <c r="D4" s="14">
        <f>C4/B4</f>
        <v/>
      </c>
      <c r="E4" s="3">
        <f>COUNTIFS(Sheet1!K:K,A4,Sheet1!A:A,"已参评好")</f>
        <v/>
      </c>
      <c r="F4" s="14">
        <f>E4/B4</f>
        <v/>
      </c>
      <c r="G4" s="3">
        <f>COUNTIFS(Sheet1!K:K,A4,Sheet1!F:F,"&gt;=5",Sheet1!A:A,"&lt;&gt;已参评好")</f>
        <v/>
      </c>
      <c r="H4" s="6">
        <f>COUNTIF(Sheet2!C:C,A4)</f>
        <v/>
      </c>
      <c r="I4" s="6">
        <f>COUNTIFS(Sheet2!C:C,A4,Sheet2!F:F,"&lt;&gt;")</f>
        <v/>
      </c>
      <c r="J4" s="15">
        <f>I4/H4</f>
        <v/>
      </c>
      <c r="K4" s="6">
        <f>COUNTIFS(Sheet2!C:C,A4,Sheet2!F:F,"已参评好")</f>
        <v/>
      </c>
      <c r="L4" s="15">
        <f>K4/H4</f>
        <v/>
      </c>
      <c r="M4" s="6">
        <f>COUNTIFS(Sheet2!C:C,A4,Sheet2!I:I,"&gt;=5",Sheet2!F:F,"&lt;&gt;已参评好")</f>
        <v/>
      </c>
      <c r="N4" s="7">
        <f>SUM(B4,H4)</f>
        <v/>
      </c>
      <c r="O4" s="7">
        <f>SUM(C4,I4)</f>
        <v/>
      </c>
      <c r="P4" s="16">
        <f>O4/N4</f>
        <v/>
      </c>
      <c r="Q4" s="7">
        <f>K4+E4</f>
        <v/>
      </c>
      <c r="R4" s="16">
        <f>Q4/N4</f>
        <v/>
      </c>
      <c r="S4" s="7">
        <f>M4+G4</f>
        <v/>
      </c>
    </row>
    <row r="5" ht="21" customHeight="1" s="1">
      <c r="A5" s="13" t="inlineStr">
        <is>
          <t>市区城北工作站</t>
        </is>
      </c>
      <c r="B5" s="3">
        <f>COUNTIF(Sheet1!K:K,A5)</f>
        <v/>
      </c>
      <c r="C5" s="3">
        <f>COUNTIFS(Sheet1!K:K,A5,Sheet1!A:A,"&lt;&gt;")</f>
        <v/>
      </c>
      <c r="D5" s="14">
        <f>C5/B5</f>
        <v/>
      </c>
      <c r="E5" s="3">
        <f>COUNTIFS(Sheet1!K:K,A5,Sheet1!A:A,"已参评好")</f>
        <v/>
      </c>
      <c r="F5" s="14">
        <f>E5/B5</f>
        <v/>
      </c>
      <c r="G5" s="3">
        <f>COUNTIFS(Sheet1!K:K,A5,Sheet1!F:F,"&gt;=5",Sheet1!A:A,"&lt;&gt;已参评好")</f>
        <v/>
      </c>
      <c r="H5" s="6">
        <f>COUNTIF(Sheet2!C:C,A5)</f>
        <v/>
      </c>
      <c r="I5" s="6">
        <f>COUNTIFS(Sheet2!C:C,A5,Sheet2!F:F,"&lt;&gt;")</f>
        <v/>
      </c>
      <c r="J5" s="15">
        <f>I5/H5</f>
        <v/>
      </c>
      <c r="K5" s="6">
        <f>COUNTIFS(Sheet2!C:C,A5,Sheet2!F:F,"已参评好")</f>
        <v/>
      </c>
      <c r="L5" s="15">
        <f>K5/H5</f>
        <v/>
      </c>
      <c r="M5" s="6">
        <f>COUNTIFS(Sheet2!C:C,A5,Sheet2!I:I,"&gt;=5",Sheet2!F:F,"&lt;&gt;已参评好")</f>
        <v/>
      </c>
      <c r="N5" s="7">
        <f>SUM(B5,H5)</f>
        <v/>
      </c>
      <c r="O5" s="7">
        <f>SUM(C5,I5)</f>
        <v/>
      </c>
      <c r="P5" s="16">
        <f>O5/N5</f>
        <v/>
      </c>
      <c r="Q5" s="7">
        <f>K5+E5</f>
        <v/>
      </c>
      <c r="R5" s="16">
        <f>Q5/N5</f>
        <v/>
      </c>
      <c r="S5" s="7">
        <f>M5+G5</f>
        <v/>
      </c>
    </row>
    <row r="6" ht="21" customHeight="1" s="1">
      <c r="A6" s="13" t="inlineStr">
        <is>
          <t>市区城南工作站</t>
        </is>
      </c>
      <c r="B6" s="3">
        <f>COUNTIF(Sheet1!K:K,A6)</f>
        <v/>
      </c>
      <c r="C6" s="3">
        <f>COUNTIFS(Sheet1!K:K,A6,Sheet1!A:A,"&lt;&gt;")</f>
        <v/>
      </c>
      <c r="D6" s="14">
        <f>C6/B6</f>
        <v/>
      </c>
      <c r="E6" s="3">
        <f>COUNTIFS(Sheet1!K:K,A6,Sheet1!A:A,"已参评好")</f>
        <v/>
      </c>
      <c r="F6" s="14">
        <f>E6/B6</f>
        <v/>
      </c>
      <c r="G6" s="3">
        <f>COUNTIFS(Sheet1!K:K,A6,Sheet1!F:F,"&gt;=5",Sheet1!A:A,"&lt;&gt;已参评好")</f>
        <v/>
      </c>
      <c r="H6" s="6">
        <f>COUNTIF(Sheet2!C:C,A6)</f>
        <v/>
      </c>
      <c r="I6" s="6">
        <f>COUNTIFS(Sheet2!C:C,A6,Sheet2!F:F,"&lt;&gt;")</f>
        <v/>
      </c>
      <c r="J6" s="15">
        <f>I6/H6</f>
        <v/>
      </c>
      <c r="K6" s="6">
        <f>COUNTIFS(Sheet2!C:C,A6,Sheet2!F:F,"已参评好")</f>
        <v/>
      </c>
      <c r="L6" s="15">
        <f>K6/H6</f>
        <v/>
      </c>
      <c r="M6" s="6">
        <f>COUNTIFS(Sheet2!C:C,A6,Sheet2!I:I,"&gt;=5",Sheet2!F:F,"&lt;&gt;已参评好")</f>
        <v/>
      </c>
      <c r="N6" s="7">
        <f>SUM(B6,H6)</f>
        <v/>
      </c>
      <c r="O6" s="7">
        <f>SUM(C6,I6)</f>
        <v/>
      </c>
      <c r="P6" s="16">
        <f>O6/N6</f>
        <v/>
      </c>
      <c r="Q6" s="7">
        <f>K6+E6</f>
        <v/>
      </c>
      <c r="R6" s="16">
        <f>Q6/N6</f>
        <v/>
      </c>
      <c r="S6" s="7">
        <f>M6+G6</f>
        <v/>
      </c>
    </row>
    <row r="7" ht="21" customHeight="1" s="1">
      <c r="A7" s="13" t="inlineStr">
        <is>
          <t>磷官铁工作站</t>
        </is>
      </c>
      <c r="B7" s="3">
        <f>COUNTIF(Sheet1!K:K,A7)</f>
        <v/>
      </c>
      <c r="C7" s="3">
        <f>COUNTIFS(Sheet1!K:K,A7,Sheet1!A:A,"&lt;&gt;")</f>
        <v/>
      </c>
      <c r="D7" s="14">
        <f>C7/B7</f>
        <v/>
      </c>
      <c r="E7" s="3">
        <f>COUNTIFS(Sheet1!K:K,A7,Sheet1!A:A,"已参评好")</f>
        <v/>
      </c>
      <c r="F7" s="14">
        <f>E7/B7</f>
        <v/>
      </c>
      <c r="G7" s="3">
        <f>COUNTIFS(Sheet1!K:K,A7,Sheet1!F:F,"&gt;=5",Sheet1!A:A,"&lt;&gt;已参评好")</f>
        <v/>
      </c>
      <c r="H7" s="6">
        <f>COUNTIF(Sheet2!C:C,A7)</f>
        <v/>
      </c>
      <c r="I7" s="6">
        <f>COUNTIFS(Sheet2!C:C,A7,Sheet2!F:F,"&lt;&gt;")</f>
        <v/>
      </c>
      <c r="J7" s="15">
        <f>I7/H7</f>
        <v/>
      </c>
      <c r="K7" s="6">
        <f>COUNTIFS(Sheet2!C:C,A7,Sheet2!F:F,"已参评好")</f>
        <v/>
      </c>
      <c r="L7" s="15">
        <f>K7/H7</f>
        <v/>
      </c>
      <c r="M7" s="6">
        <f>COUNTIFS(Sheet2!C:C,A7,Sheet2!I:I,"&gt;=5",Sheet2!F:F,"&lt;&gt;已参评好")</f>
        <v/>
      </c>
      <c r="N7" s="7">
        <f>SUM(B7,H7)</f>
        <v/>
      </c>
      <c r="O7" s="7">
        <f>SUM(C7,I7)</f>
        <v/>
      </c>
      <c r="P7" s="16">
        <f>O7/N7</f>
        <v/>
      </c>
      <c r="Q7" s="7">
        <f>K7+E7</f>
        <v/>
      </c>
      <c r="R7" s="16">
        <f>Q7/N7</f>
        <v/>
      </c>
      <c r="S7" s="7">
        <f>M7+G7</f>
        <v/>
      </c>
    </row>
    <row r="8" ht="21" customHeight="1" s="1">
      <c r="A8" s="13" t="inlineStr">
        <is>
          <t>韩江新城工作站</t>
        </is>
      </c>
      <c r="B8" s="3">
        <f>COUNTIF(Sheet1!K:K,A8)</f>
        <v/>
      </c>
      <c r="C8" s="3">
        <f>COUNTIFS(Sheet1!K:K,A8,Sheet1!A:A,"&lt;&gt;")</f>
        <v/>
      </c>
      <c r="D8" s="14">
        <f>C8/B8</f>
        <v/>
      </c>
      <c r="E8" s="3">
        <f>COUNTIFS(Sheet1!K:K,A8,Sheet1!A:A,"已参评好")</f>
        <v/>
      </c>
      <c r="F8" s="14">
        <f>E8/B8</f>
        <v/>
      </c>
      <c r="G8" s="3">
        <f>COUNTIFS(Sheet1!K:K,A8,Sheet1!F:F,"&gt;=5",Sheet1!A:A,"&lt;&gt;已参评好")</f>
        <v/>
      </c>
      <c r="H8" s="6">
        <f>COUNTIF(Sheet2!C:C,A8)</f>
        <v/>
      </c>
      <c r="I8" s="6">
        <f>COUNTIFS(Sheet2!C:C,A8,Sheet2!F:F,"&lt;&gt;")</f>
        <v/>
      </c>
      <c r="J8" s="15">
        <f>I8/H8</f>
        <v/>
      </c>
      <c r="K8" s="6">
        <f>COUNTIFS(Sheet2!C:C,A8,Sheet2!F:F,"已参评好")</f>
        <v/>
      </c>
      <c r="L8" s="15">
        <f>K8/H8</f>
        <v/>
      </c>
      <c r="M8" s="6">
        <f>COUNTIFS(Sheet2!C:C,A8,Sheet2!I:I,"&gt;=5",Sheet2!F:F,"&lt;&gt;已参评好")</f>
        <v/>
      </c>
      <c r="N8" s="7">
        <f>SUM(B8,H8)</f>
        <v/>
      </c>
      <c r="O8" s="7">
        <f>SUM(C8,I8)</f>
        <v/>
      </c>
      <c r="P8" s="16">
        <f>O8/N8</f>
        <v/>
      </c>
      <c r="Q8" s="7">
        <f>K8+E8</f>
        <v/>
      </c>
      <c r="R8" s="16">
        <f>Q8/N8</f>
        <v/>
      </c>
      <c r="S8" s="7">
        <f>M8+G8</f>
        <v/>
      </c>
    </row>
    <row r="9" ht="21" customHeight="1" s="1">
      <c r="A9" s="17" t="inlineStr">
        <is>
          <t>市区中心</t>
        </is>
      </c>
      <c r="B9" s="18">
        <f>SUM(B4:B8)</f>
        <v/>
      </c>
      <c r="C9" s="18">
        <f>SUM(C4:C8)</f>
        <v/>
      </c>
      <c r="D9" s="19">
        <f>C9/B9</f>
        <v/>
      </c>
      <c r="E9" s="18">
        <f>SUM(E4:E8)</f>
        <v/>
      </c>
      <c r="F9" s="19">
        <f>E9/B9</f>
        <v/>
      </c>
      <c r="G9" s="18">
        <f>SUM(G4:G8)</f>
        <v/>
      </c>
      <c r="H9" s="18">
        <f>SUM(H4:H8)</f>
        <v/>
      </c>
      <c r="I9" s="18">
        <f>SUM(I4:I8)</f>
        <v/>
      </c>
      <c r="J9" s="19">
        <f>I9/H9</f>
        <v/>
      </c>
      <c r="K9" s="18">
        <f>SUM(K4:K8)</f>
        <v/>
      </c>
      <c r="L9" s="19">
        <f>K9/H9</f>
        <v/>
      </c>
      <c r="M9" s="18">
        <f>SUM(M4:M8)</f>
        <v/>
      </c>
      <c r="N9" s="18">
        <f>SUM(N4:N8)</f>
        <v/>
      </c>
      <c r="O9" s="18">
        <f>SUM(O4:O8)</f>
        <v/>
      </c>
      <c r="P9" s="19">
        <f>O9/N9</f>
        <v/>
      </c>
      <c r="Q9" s="18">
        <f>K9+E9</f>
        <v/>
      </c>
      <c r="R9" s="19">
        <f>Q9/N9</f>
        <v/>
      </c>
      <c r="S9" s="18">
        <f>M9+G9</f>
        <v/>
      </c>
    </row>
    <row r="10" ht="21" customHeight="1" s="1">
      <c r="A10" s="13" t="inlineStr">
        <is>
          <t>潮安城区工作站</t>
        </is>
      </c>
      <c r="B10" s="3">
        <f>COUNTIF(Sheet1!K:K,A10)</f>
        <v/>
      </c>
      <c r="C10" s="3">
        <f>COUNTIFS(Sheet1!K:K,A10,Sheet1!A:A,"&lt;&gt;")</f>
        <v/>
      </c>
      <c r="D10" s="14">
        <f>C10/B10</f>
        <v/>
      </c>
      <c r="E10" s="3">
        <f>COUNTIFS(Sheet1!K:K,A10,Sheet1!A:A,"已参评好")</f>
        <v/>
      </c>
      <c r="F10" s="14">
        <f>E10/B10</f>
        <v/>
      </c>
      <c r="G10" s="3">
        <f>COUNTIFS(Sheet1!K:K,A10,Sheet1!F:F,"&gt;=5",Sheet1!A:A,"&lt;&gt;已参评好")</f>
        <v/>
      </c>
      <c r="H10" s="6">
        <f>COUNTIF(Sheet2!C:C,A10)</f>
        <v/>
      </c>
      <c r="I10" s="6">
        <f>COUNTIFS(Sheet2!C:C,A10,Sheet2!F:F,"&lt;&gt;")</f>
        <v/>
      </c>
      <c r="J10" s="15">
        <f>I10/H10</f>
        <v/>
      </c>
      <c r="K10" s="6">
        <f>COUNTIFS(Sheet2!C:C,A10,Sheet2!F:F,"已参评好")</f>
        <v/>
      </c>
      <c r="L10" s="15">
        <f>K10/H10</f>
        <v/>
      </c>
      <c r="M10" s="6">
        <f>COUNTIFS(Sheet2!C:C,A10,Sheet2!I:I,"&gt;=5",Sheet2!F:F,"&lt;&gt;已参评好")</f>
        <v/>
      </c>
      <c r="N10" s="7">
        <f>SUM(B10,H10)</f>
        <v/>
      </c>
      <c r="O10" s="7">
        <f>SUM(C10,I10)</f>
        <v/>
      </c>
      <c r="P10" s="16">
        <f>O10/N10</f>
        <v/>
      </c>
      <c r="Q10" s="7">
        <f>K10+E10</f>
        <v/>
      </c>
      <c r="R10" s="16">
        <f>Q10/N10</f>
        <v/>
      </c>
      <c r="S10" s="7">
        <f>M10+G10</f>
        <v/>
      </c>
    </row>
    <row r="11" ht="21" customHeight="1" s="1">
      <c r="A11" s="13" t="inlineStr">
        <is>
          <t>彩塘东凤工作站</t>
        </is>
      </c>
      <c r="B11" s="3">
        <f>COUNTIF(Sheet1!K:K,A11)</f>
        <v/>
      </c>
      <c r="C11" s="3">
        <f>COUNTIFS(Sheet1!K:K,A11,Sheet1!A:A,"&lt;&gt;")</f>
        <v/>
      </c>
      <c r="D11" s="14">
        <f>C11/B11</f>
        <v/>
      </c>
      <c r="E11" s="3">
        <f>COUNTIFS(Sheet1!K:K,A11,Sheet1!A:A,"已参评好")</f>
        <v/>
      </c>
      <c r="F11" s="14">
        <f>E11/B11</f>
        <v/>
      </c>
      <c r="G11" s="3">
        <f>COUNTIFS(Sheet1!K:K,A11,Sheet1!F:F,"&gt;=5",Sheet1!A:A,"&lt;&gt;已参评好")</f>
        <v/>
      </c>
      <c r="H11" s="6">
        <f>COUNTIF(Sheet2!C:C,A11)</f>
        <v/>
      </c>
      <c r="I11" s="6">
        <f>COUNTIFS(Sheet2!C:C,A11,Sheet2!F:F,"&lt;&gt;")</f>
        <v/>
      </c>
      <c r="J11" s="15">
        <f>I11/H11</f>
        <v/>
      </c>
      <c r="K11" s="6">
        <f>COUNTIFS(Sheet2!C:C,A11,Sheet2!F:F,"已参评好")</f>
        <v/>
      </c>
      <c r="L11" s="15">
        <f>K11/H11</f>
        <v/>
      </c>
      <c r="M11" s="6">
        <f>COUNTIFS(Sheet2!C:C,A11,Sheet2!I:I,"&gt;=5",Sheet2!F:F,"&lt;&gt;已参评好")</f>
        <v/>
      </c>
      <c r="N11" s="7">
        <f>SUM(B11,H11)</f>
        <v/>
      </c>
      <c r="O11" s="7">
        <f>SUM(C11,I11)</f>
        <v/>
      </c>
      <c r="P11" s="16">
        <f>O11/N11</f>
        <v/>
      </c>
      <c r="Q11" s="7">
        <f>K11+E11</f>
        <v/>
      </c>
      <c r="R11" s="16">
        <f>Q11/N11</f>
        <v/>
      </c>
      <c r="S11" s="7">
        <f>M11+G11</f>
        <v/>
      </c>
    </row>
    <row r="12" ht="21" customHeight="1" s="1">
      <c r="A12" s="13" t="inlineStr">
        <is>
          <t>高铁三镇工作站</t>
        </is>
      </c>
      <c r="B12" s="3">
        <f>COUNTIF(Sheet1!K:K,A12)</f>
        <v/>
      </c>
      <c r="C12" s="3">
        <f>COUNTIFS(Sheet1!K:K,A12,Sheet1!A:A,"&lt;&gt;")</f>
        <v/>
      </c>
      <c r="D12" s="14">
        <f>C12/B12</f>
        <v/>
      </c>
      <c r="E12" s="3">
        <f>COUNTIFS(Sheet1!K:K,A12,Sheet1!A:A,"已参评好")</f>
        <v/>
      </c>
      <c r="F12" s="14">
        <f>E12/B12</f>
        <v/>
      </c>
      <c r="G12" s="3">
        <f>COUNTIFS(Sheet1!K:K,A12,Sheet1!F:F,"&gt;=5",Sheet1!A:A,"&lt;&gt;已参评好")</f>
        <v/>
      </c>
      <c r="H12" s="6">
        <f>COUNTIF(Sheet2!C:C,A12)</f>
        <v/>
      </c>
      <c r="I12" s="6">
        <f>COUNTIFS(Sheet2!C:C,A12,Sheet2!F:F,"&lt;&gt;")</f>
        <v/>
      </c>
      <c r="J12" s="15">
        <f>I12/H12</f>
        <v/>
      </c>
      <c r="K12" s="6">
        <f>COUNTIFS(Sheet2!C:C,A12,Sheet2!F:F,"已参评好")</f>
        <v/>
      </c>
      <c r="L12" s="15">
        <f>K12/H12</f>
        <v/>
      </c>
      <c r="M12" s="6">
        <f>COUNTIFS(Sheet2!C:C,A12,Sheet2!I:I,"&gt;=5",Sheet2!F:F,"&lt;&gt;已参评好")</f>
        <v/>
      </c>
      <c r="N12" s="7">
        <f>SUM(B12,H12)</f>
        <v/>
      </c>
      <c r="O12" s="7">
        <f>SUM(C12,I12)</f>
        <v/>
      </c>
      <c r="P12" s="16">
        <f>O12/N12</f>
        <v/>
      </c>
      <c r="Q12" s="7">
        <f>K12+E12</f>
        <v/>
      </c>
      <c r="R12" s="16">
        <f>Q12/N12</f>
        <v/>
      </c>
      <c r="S12" s="7">
        <f>M12+G12</f>
        <v/>
      </c>
    </row>
    <row r="13" ht="21" customHeight="1" s="1">
      <c r="A13" s="13" t="inlineStr">
        <is>
          <t>浮洋网格</t>
        </is>
      </c>
      <c r="B13" s="3">
        <f>COUNTIF(Sheet1!K:K,A13)</f>
        <v/>
      </c>
      <c r="C13" s="3">
        <f>COUNTIFS(Sheet1!K:K,A13,Sheet1!A:A,"&lt;&gt;")</f>
        <v/>
      </c>
      <c r="D13" s="14">
        <f>C13/B13</f>
        <v/>
      </c>
      <c r="E13" s="3">
        <f>COUNTIFS(Sheet1!K:K,A13,Sheet1!A:A,"已参评好")</f>
        <v/>
      </c>
      <c r="F13" s="14">
        <f>E13/B13</f>
        <v/>
      </c>
      <c r="G13" s="3">
        <f>COUNTIFS(Sheet1!K:K,A13,Sheet1!F:F,"&gt;=5",Sheet1!A:A,"&lt;&gt;已参评好")</f>
        <v/>
      </c>
      <c r="H13" s="6">
        <f>COUNTIF(Sheet2!C:C,A13)</f>
        <v/>
      </c>
      <c r="I13" s="6">
        <f>COUNTIFS(Sheet2!C:C,A13,Sheet2!F:F,"&lt;&gt;")</f>
        <v/>
      </c>
      <c r="J13" s="15">
        <f>I13/H13</f>
        <v/>
      </c>
      <c r="K13" s="6">
        <f>COUNTIFS(Sheet2!C:C,A13,Sheet2!F:F,"已参评好")</f>
        <v/>
      </c>
      <c r="L13" s="15">
        <f>K13/H13</f>
        <v/>
      </c>
      <c r="M13" s="6">
        <f>COUNTIFS(Sheet2!C:C,A13,Sheet2!I:I,"&gt;=5",Sheet2!F:F,"&lt;&gt;已参评好")</f>
        <v/>
      </c>
      <c r="N13" s="7">
        <f>SUM(B13,H13)</f>
        <v/>
      </c>
      <c r="O13" s="7">
        <f>SUM(C13,I13)</f>
        <v/>
      </c>
      <c r="P13" s="16">
        <f>O13/N13</f>
        <v/>
      </c>
      <c r="Q13" s="7">
        <f>K13+E13</f>
        <v/>
      </c>
      <c r="R13" s="16">
        <f>Q13/N13</f>
        <v/>
      </c>
      <c r="S13" s="7">
        <f>M13+G13</f>
        <v/>
      </c>
    </row>
    <row r="14" ht="21" customHeight="1" s="1">
      <c r="A14" s="13" t="inlineStr">
        <is>
          <t>凤塘镇区工作站</t>
        </is>
      </c>
      <c r="B14" s="3">
        <f>COUNTIF(Sheet1!K:K,A14)</f>
        <v/>
      </c>
      <c r="C14" s="3">
        <f>COUNTIFS(Sheet1!K:K,A14,Sheet1!A:A,"&lt;&gt;")</f>
        <v/>
      </c>
      <c r="D14" s="14">
        <f>C14/B14</f>
        <v/>
      </c>
      <c r="E14" s="3">
        <f>COUNTIFS(Sheet1!K:K,A14,Sheet1!A:A,"已参评好")</f>
        <v/>
      </c>
      <c r="F14" s="14">
        <f>E14/B14</f>
        <v/>
      </c>
      <c r="G14" s="3">
        <f>COUNTIFS(Sheet1!K:K,A14,Sheet1!F:F,"&gt;=5",Sheet1!A:A,"&lt;&gt;已参评好")</f>
        <v/>
      </c>
      <c r="H14" s="6">
        <f>COUNTIF(Sheet2!C:C,A14)</f>
        <v/>
      </c>
      <c r="I14" s="6">
        <f>COUNTIFS(Sheet2!C:C,A14,Sheet2!F:F,"&lt;&gt;")</f>
        <v/>
      </c>
      <c r="J14" s="15">
        <f>I14/H14</f>
        <v/>
      </c>
      <c r="K14" s="6">
        <f>COUNTIFS(Sheet2!C:C,A14,Sheet2!F:F,"已参评好")</f>
        <v/>
      </c>
      <c r="L14" s="15">
        <f>K14/H14</f>
        <v/>
      </c>
      <c r="M14" s="6">
        <f>COUNTIFS(Sheet2!C:C,A14,Sheet2!I:I,"&gt;=5",Sheet2!F:F,"&lt;&gt;已参评好")</f>
        <v/>
      </c>
      <c r="N14" s="7">
        <f>SUM(B14,H14)</f>
        <v/>
      </c>
      <c r="O14" s="7">
        <f>SUM(C14,I14)</f>
        <v/>
      </c>
      <c r="P14" s="16">
        <f>O14/N14</f>
        <v/>
      </c>
      <c r="Q14" s="7">
        <f>K14+E14</f>
        <v/>
      </c>
      <c r="R14" s="16">
        <f>Q14/N14</f>
        <v/>
      </c>
      <c r="S14" s="7">
        <f>M14+G14</f>
        <v/>
      </c>
    </row>
    <row r="15" ht="21" customHeight="1" s="1">
      <c r="A15" s="13" t="inlineStr">
        <is>
          <t>江东龙湖工作站</t>
        </is>
      </c>
      <c r="B15" s="3">
        <f>COUNTIF(Sheet1!K:K,A15)</f>
        <v/>
      </c>
      <c r="C15" s="3">
        <f>COUNTIFS(Sheet1!K:K,A15,Sheet1!A:A,"&lt;&gt;")</f>
        <v/>
      </c>
      <c r="D15" s="14">
        <f>C15/B15</f>
        <v/>
      </c>
      <c r="E15" s="3">
        <f>COUNTIFS(Sheet1!K:K,A15,Sheet1!A:A,"已参评好")</f>
        <v/>
      </c>
      <c r="F15" s="14">
        <f>E15/B15</f>
        <v/>
      </c>
      <c r="G15" s="3">
        <f>COUNTIFS(Sheet1!K:K,A15,Sheet1!F:F,"&gt;=5",Sheet1!A:A,"&lt;&gt;已参评好")</f>
        <v/>
      </c>
      <c r="H15" s="6">
        <f>COUNTIF(Sheet2!C:C,A15)</f>
        <v/>
      </c>
      <c r="I15" s="6">
        <f>COUNTIFS(Sheet2!C:C,A15,Sheet2!F:F,"&lt;&gt;")</f>
        <v/>
      </c>
      <c r="J15" s="15">
        <f>I15/H15</f>
        <v/>
      </c>
      <c r="K15" s="6">
        <f>COUNTIFS(Sheet2!C:C,A15,Sheet2!F:F,"已参评好")</f>
        <v/>
      </c>
      <c r="L15" s="15">
        <f>K15/H15</f>
        <v/>
      </c>
      <c r="M15" s="6">
        <f>COUNTIFS(Sheet2!C:C,A15,Sheet2!I:I,"&gt;=5",Sheet2!F:F,"&lt;&gt;已参评好")</f>
        <v/>
      </c>
      <c r="N15" s="7">
        <f>SUM(B15,H15)</f>
        <v/>
      </c>
      <c r="O15" s="7">
        <f>SUM(C15,I15)</f>
        <v/>
      </c>
      <c r="P15" s="16">
        <f>O15/N15</f>
        <v/>
      </c>
      <c r="Q15" s="7">
        <f>K15+E15</f>
        <v/>
      </c>
      <c r="R15" s="16">
        <f>Q15/N15</f>
        <v/>
      </c>
      <c r="S15" s="7">
        <f>M15+G15</f>
        <v/>
      </c>
    </row>
    <row r="16" ht="21" customHeight="1" s="1">
      <c r="A16" s="13" t="inlineStr">
        <is>
          <t>北部四镇工作站</t>
        </is>
      </c>
      <c r="B16" s="3">
        <f>COUNTIF(Sheet1!K:K,A16)</f>
        <v/>
      </c>
      <c r="C16" s="3">
        <f>COUNTIFS(Sheet1!K:K,A16,Sheet1!A:A,"&lt;&gt;")</f>
        <v/>
      </c>
      <c r="D16" s="14">
        <f>C16/B16</f>
        <v/>
      </c>
      <c r="E16" s="3">
        <f>COUNTIFS(Sheet1!K:K,A16,Sheet1!A:A,"已参评好")</f>
        <v/>
      </c>
      <c r="F16" s="14">
        <f>E16/B16</f>
        <v/>
      </c>
      <c r="G16" s="3">
        <f>COUNTIFS(Sheet1!K:K,A16,Sheet1!F:F,"&gt;=5",Sheet1!A:A,"&lt;&gt;已参评好")</f>
        <v/>
      </c>
      <c r="H16" s="6">
        <f>COUNTIF(Sheet2!C:C,A16)</f>
        <v/>
      </c>
      <c r="I16" s="6">
        <f>COUNTIFS(Sheet2!C:C,A16,Sheet2!F:F,"&lt;&gt;")</f>
        <v/>
      </c>
      <c r="J16" s="15">
        <f>I16/H16</f>
        <v/>
      </c>
      <c r="K16" s="6">
        <f>COUNTIFS(Sheet2!C:C,A16,Sheet2!F:F,"已参评好")</f>
        <v/>
      </c>
      <c r="L16" s="15">
        <f>K16/H16</f>
        <v/>
      </c>
      <c r="M16" s="6">
        <f>COUNTIFS(Sheet2!C:C,A16,Sheet2!I:I,"&gt;=5",Sheet2!F:F,"&lt;&gt;已参评好")</f>
        <v/>
      </c>
      <c r="N16" s="7">
        <f>SUM(B16,H16)</f>
        <v/>
      </c>
      <c r="O16" s="7">
        <f>SUM(C16,I16)</f>
        <v/>
      </c>
      <c r="P16" s="16">
        <f>O16/N16</f>
        <v/>
      </c>
      <c r="Q16" s="7">
        <f>K16+E16</f>
        <v/>
      </c>
      <c r="R16" s="16">
        <f>Q16/N16</f>
        <v/>
      </c>
      <c r="S16" s="7">
        <f>M16+G16</f>
        <v/>
      </c>
    </row>
    <row r="17" ht="21" customHeight="1" s="1">
      <c r="A17" s="13" t="inlineStr">
        <is>
          <t>古巷登塘工作站</t>
        </is>
      </c>
      <c r="B17" s="3">
        <f>COUNTIF(Sheet1!K:K,A17)</f>
        <v/>
      </c>
      <c r="C17" s="3">
        <f>COUNTIFS(Sheet1!K:K,A17,Sheet1!A:A,"&lt;&gt;")</f>
        <v/>
      </c>
      <c r="D17" s="14">
        <f>C17/B17</f>
        <v/>
      </c>
      <c r="E17" s="3">
        <f>COUNTIFS(Sheet1!K:K,A17,Sheet1!A:A,"已参评好")</f>
        <v/>
      </c>
      <c r="F17" s="14">
        <f>E17/B17</f>
        <v/>
      </c>
      <c r="G17" s="3">
        <f>COUNTIFS(Sheet1!K:K,A17,Sheet1!F:F,"&gt;=5",Sheet1!A:A,"&lt;&gt;已参评好")</f>
        <v/>
      </c>
      <c r="H17" s="6">
        <f>COUNTIF(Sheet2!C:C,A17)</f>
        <v/>
      </c>
      <c r="I17" s="6">
        <f>COUNTIFS(Sheet2!C:C,A17,Sheet2!F:F,"&lt;&gt;")</f>
        <v/>
      </c>
      <c r="J17" s="15">
        <f>I17/H17</f>
        <v/>
      </c>
      <c r="K17" s="6">
        <f>COUNTIFS(Sheet2!C:C,A17,Sheet2!F:F,"已参评好")</f>
        <v/>
      </c>
      <c r="L17" s="15">
        <f>K17/H17</f>
        <v/>
      </c>
      <c r="M17" s="6">
        <f>COUNTIFS(Sheet2!C:C,A17,Sheet2!I:I,"&gt;=5",Sheet2!F:F,"&lt;&gt;已参评好")</f>
        <v/>
      </c>
      <c r="N17" s="7">
        <f>SUM(B17,H17)</f>
        <v/>
      </c>
      <c r="O17" s="7">
        <f>SUM(C17,I17)</f>
        <v/>
      </c>
      <c r="P17" s="16">
        <f>O17/N17</f>
        <v/>
      </c>
      <c r="Q17" s="7">
        <f>K17+E17</f>
        <v/>
      </c>
      <c r="R17" s="16">
        <f>Q17/N17</f>
        <v/>
      </c>
      <c r="S17" s="7">
        <f>M17+G17</f>
        <v/>
      </c>
    </row>
    <row r="18" ht="21" customHeight="1" s="1">
      <c r="A18" s="17" t="inlineStr">
        <is>
          <t>潮安中心</t>
        </is>
      </c>
      <c r="B18" s="18">
        <f>SUM(B10:B17)</f>
        <v/>
      </c>
      <c r="C18" s="18">
        <f>SUM(C10:C17)</f>
        <v/>
      </c>
      <c r="D18" s="19">
        <f>C18/B18</f>
        <v/>
      </c>
      <c r="E18" s="18">
        <f>SUM(E10:E17)</f>
        <v/>
      </c>
      <c r="F18" s="19">
        <f>E18/B18</f>
        <v/>
      </c>
      <c r="G18" s="18">
        <f>SUM(G10:G17)</f>
        <v/>
      </c>
      <c r="H18" s="18">
        <f>SUM(H10:H17)</f>
        <v/>
      </c>
      <c r="I18" s="18">
        <f>SUM(I10:I17)</f>
        <v/>
      </c>
      <c r="J18" s="19">
        <f>I18/H18</f>
        <v/>
      </c>
      <c r="K18" s="18">
        <f>SUM(K10:K17)</f>
        <v/>
      </c>
      <c r="L18" s="19">
        <f>K18/H18</f>
        <v/>
      </c>
      <c r="M18" s="18">
        <f>SUM(M10:M17)</f>
        <v/>
      </c>
      <c r="N18" s="18">
        <f>SUM(N10:N17)</f>
        <v/>
      </c>
      <c r="O18" s="18">
        <f>SUM(O10:O17)</f>
        <v/>
      </c>
      <c r="P18" s="19">
        <f>O18/N18</f>
        <v/>
      </c>
      <c r="Q18" s="18">
        <f>K18+E18</f>
        <v/>
      </c>
      <c r="R18" s="19">
        <f>Q18/N18</f>
        <v/>
      </c>
      <c r="S18" s="18">
        <f>M18+G18</f>
        <v/>
      </c>
    </row>
    <row r="19" ht="21" customHeight="1" s="1">
      <c r="A19" s="13" t="inlineStr">
        <is>
          <t>饶平城区工作站</t>
        </is>
      </c>
      <c r="B19" s="3">
        <f>COUNTIF(Sheet1!K:K,A19)</f>
        <v/>
      </c>
      <c r="C19" s="3">
        <f>COUNTIFS(Sheet1!K:K,A19,Sheet1!A:A,"&lt;&gt;")</f>
        <v/>
      </c>
      <c r="D19" s="14">
        <f>C19/B19</f>
        <v/>
      </c>
      <c r="E19" s="3">
        <f>COUNTIFS(Sheet1!K:K,A19,Sheet1!A:A,"已参评好")</f>
        <v/>
      </c>
      <c r="F19" s="14">
        <f>E19/B19</f>
        <v/>
      </c>
      <c r="G19" s="3">
        <f>COUNTIFS(Sheet1!K:K,A19,Sheet1!F:F,"&gt;=5",Sheet1!A:A,"&lt;&gt;已参评好")</f>
        <v/>
      </c>
      <c r="H19" s="6">
        <f>COUNTIF(Sheet2!C:C,A19)</f>
        <v/>
      </c>
      <c r="I19" s="6">
        <f>COUNTIFS(Sheet2!C:C,A19,Sheet2!F:F,"&lt;&gt;")</f>
        <v/>
      </c>
      <c r="J19" s="15">
        <f>I19/H19</f>
        <v/>
      </c>
      <c r="K19" s="6">
        <f>COUNTIFS(Sheet2!C:C,A19,Sheet2!F:F,"已参评好")</f>
        <v/>
      </c>
      <c r="L19" s="15">
        <f>K19/H19</f>
        <v/>
      </c>
      <c r="M19" s="6">
        <f>COUNTIFS(Sheet2!C:C,A19,Sheet2!I:I,"&gt;=5",Sheet2!F:F,"&lt;&gt;已参评好")</f>
        <v/>
      </c>
      <c r="N19" s="7">
        <f>SUM(B19,H19)</f>
        <v/>
      </c>
      <c r="O19" s="7">
        <f>SUM(C19,I19)</f>
        <v/>
      </c>
      <c r="P19" s="16">
        <f>O19/N19</f>
        <v/>
      </c>
      <c r="Q19" s="7">
        <f>K19+E19</f>
        <v/>
      </c>
      <c r="R19" s="16">
        <f>Q19/N19</f>
        <v/>
      </c>
      <c r="S19" s="7">
        <f>M19+G19</f>
        <v/>
      </c>
    </row>
    <row r="20" ht="21" customHeight="1" s="1">
      <c r="A20" s="13" t="inlineStr">
        <is>
          <t>东界三镇工作站</t>
        </is>
      </c>
      <c r="B20" s="3">
        <f>COUNTIF(Sheet1!K:K,A20)</f>
        <v/>
      </c>
      <c r="C20" s="3">
        <f>COUNTIFS(Sheet1!K:K,A20,Sheet1!A:A,"&lt;&gt;")</f>
        <v/>
      </c>
      <c r="D20" s="14">
        <f>C20/B20</f>
        <v/>
      </c>
      <c r="E20" s="3">
        <f>COUNTIFS(Sheet1!K:K,A20,Sheet1!A:A,"已参评好")</f>
        <v/>
      </c>
      <c r="F20" s="14">
        <f>E20/B20</f>
        <v/>
      </c>
      <c r="G20" s="3">
        <f>COUNTIFS(Sheet1!K:K,A20,Sheet1!F:F,"&gt;=5",Sheet1!A:A,"&lt;&gt;已参评好")</f>
        <v/>
      </c>
      <c r="H20" s="6">
        <f>COUNTIF(Sheet2!C:C,A20)</f>
        <v/>
      </c>
      <c r="I20" s="6">
        <f>COUNTIFS(Sheet2!C:C,A20,Sheet2!F:F,"&lt;&gt;")</f>
        <v/>
      </c>
      <c r="J20" s="15">
        <f>I20/H20</f>
        <v/>
      </c>
      <c r="K20" s="6">
        <f>COUNTIFS(Sheet2!C:C,A20,Sheet2!F:F,"已参评好")</f>
        <v/>
      </c>
      <c r="L20" s="15">
        <f>K20/H20</f>
        <v/>
      </c>
      <c r="M20" s="6">
        <f>COUNTIFS(Sheet2!C:C,A20,Sheet2!I:I,"&gt;=5",Sheet2!F:F,"&lt;&gt;已参评好")</f>
        <v/>
      </c>
      <c r="N20" s="7">
        <f>SUM(B20,H20)</f>
        <v/>
      </c>
      <c r="O20" s="7">
        <f>SUM(C20,I20)</f>
        <v/>
      </c>
      <c r="P20" s="16">
        <f>O20/N20</f>
        <v/>
      </c>
      <c r="Q20" s="7">
        <f>K20+E20</f>
        <v/>
      </c>
      <c r="R20" s="16">
        <f>Q20/N20</f>
        <v/>
      </c>
      <c r="S20" s="7">
        <f>M20+G20</f>
        <v/>
      </c>
    </row>
    <row r="21" ht="21" customHeight="1" s="1">
      <c r="A21" s="13" t="inlineStr">
        <is>
          <t>饶平中片工作站</t>
        </is>
      </c>
      <c r="B21" s="3">
        <f>COUNTIF(Sheet1!K:K,A21)</f>
        <v/>
      </c>
      <c r="C21" s="3">
        <f>COUNTIFS(Sheet1!K:K,A21,Sheet1!A:A,"&lt;&gt;")</f>
        <v/>
      </c>
      <c r="D21" s="14">
        <f>C21/B21</f>
        <v/>
      </c>
      <c r="E21" s="3">
        <f>COUNTIFS(Sheet1!K:K,A21,Sheet1!A:A,"已参评好")</f>
        <v/>
      </c>
      <c r="F21" s="14">
        <f>E21/B21</f>
        <v/>
      </c>
      <c r="G21" s="3">
        <f>COUNTIFS(Sheet1!K:K,A21,Sheet1!F:F,"&gt;=5",Sheet1!A:A,"&lt;&gt;已参评好")</f>
        <v/>
      </c>
      <c r="H21" s="6">
        <f>COUNTIF(Sheet2!C:C,A21)</f>
        <v/>
      </c>
      <c r="I21" s="6">
        <f>COUNTIFS(Sheet2!C:C,A21,Sheet2!F:F,"&lt;&gt;")</f>
        <v/>
      </c>
      <c r="J21" s="15">
        <f>I21/H21</f>
        <v/>
      </c>
      <c r="K21" s="6">
        <f>COUNTIFS(Sheet2!C:C,A21,Sheet2!F:F,"已参评好")</f>
        <v/>
      </c>
      <c r="L21" s="15">
        <f>K21/H21</f>
        <v/>
      </c>
      <c r="M21" s="6">
        <f>COUNTIFS(Sheet2!C:C,A21,Sheet2!I:I,"&gt;=5",Sheet2!F:F,"&lt;&gt;已参评好")</f>
        <v/>
      </c>
      <c r="N21" s="7">
        <f>SUM(B21,H21)</f>
        <v/>
      </c>
      <c r="O21" s="7">
        <f>SUM(C21,I21)</f>
        <v/>
      </c>
      <c r="P21" s="16">
        <f>O21/N21</f>
        <v/>
      </c>
      <c r="Q21" s="7">
        <f>K21+E21</f>
        <v/>
      </c>
      <c r="R21" s="16">
        <f>Q21/N21</f>
        <v/>
      </c>
      <c r="S21" s="7">
        <f>M21+G21</f>
        <v/>
      </c>
    </row>
    <row r="22" ht="21" customHeight="1" s="1">
      <c r="A22" s="13" t="inlineStr">
        <is>
          <t>饶平西片工作站</t>
        </is>
      </c>
      <c r="B22" s="3">
        <f>COUNTIF(Sheet1!K:K,A22)</f>
        <v/>
      </c>
      <c r="C22" s="3">
        <f>COUNTIFS(Sheet1!K:K,A22,Sheet1!A:A,"&lt;&gt;")</f>
        <v/>
      </c>
      <c r="D22" s="14">
        <f>C22/B22</f>
        <v/>
      </c>
      <c r="E22" s="3">
        <f>COUNTIFS(Sheet1!K:K,A22,Sheet1!A:A,"已参评好")</f>
        <v/>
      </c>
      <c r="F22" s="14">
        <f>E22/B22</f>
        <v/>
      </c>
      <c r="G22" s="3">
        <f>COUNTIFS(Sheet1!K:K,A22,Sheet1!F:F,"&gt;=5",Sheet1!A:A,"&lt;&gt;已参评好")</f>
        <v/>
      </c>
      <c r="H22" s="6">
        <f>COUNTIF(Sheet2!C:C,A22)</f>
        <v/>
      </c>
      <c r="I22" s="6">
        <f>COUNTIFS(Sheet2!C:C,A22,Sheet2!F:F,"&lt;&gt;")</f>
        <v/>
      </c>
      <c r="J22" s="15">
        <f>I22/H22</f>
        <v/>
      </c>
      <c r="K22" s="6">
        <f>COUNTIFS(Sheet2!C:C,A22,Sheet2!F:F,"已参评好")</f>
        <v/>
      </c>
      <c r="L22" s="15">
        <f>K22/H22</f>
        <v/>
      </c>
      <c r="M22" s="6">
        <f>COUNTIFS(Sheet2!C:C,A22,Sheet2!I:I,"&gt;=5",Sheet2!F:F,"&lt;&gt;已参评好")</f>
        <v/>
      </c>
      <c r="N22" s="7">
        <f>SUM(B22,H22)</f>
        <v/>
      </c>
      <c r="O22" s="7">
        <f>SUM(C22,I22)</f>
        <v/>
      </c>
      <c r="P22" s="16">
        <f>O22/N22</f>
        <v/>
      </c>
      <c r="Q22" s="7">
        <f>K22+E22</f>
        <v/>
      </c>
      <c r="R22" s="16">
        <f>Q22/N22</f>
        <v/>
      </c>
      <c r="S22" s="7">
        <f>M22+G22</f>
        <v/>
      </c>
    </row>
    <row r="23" ht="21" customHeight="1" s="1">
      <c r="A23" s="13" t="inlineStr">
        <is>
          <t>饶平北片工作站</t>
        </is>
      </c>
      <c r="B23" s="3">
        <f>COUNTIF(Sheet1!K:K,A23)</f>
        <v/>
      </c>
      <c r="C23" s="3">
        <f>COUNTIFS(Sheet1!K:K,A23,Sheet1!A:A,"&lt;&gt;")</f>
        <v/>
      </c>
      <c r="D23" s="14">
        <f>C23/B23</f>
        <v/>
      </c>
      <c r="E23" s="3">
        <f>COUNTIFS(Sheet1!K:K,A23,Sheet1!A:A,"已参评好")</f>
        <v/>
      </c>
      <c r="F23" s="14">
        <f>E23/B23</f>
        <v/>
      </c>
      <c r="G23" s="3">
        <f>COUNTIFS(Sheet1!K:K,A23,Sheet1!F:F,"&gt;=5",Sheet1!A:A,"&lt;&gt;已参评好")</f>
        <v/>
      </c>
      <c r="H23" s="6">
        <f>COUNTIF(Sheet2!C:C,A23)</f>
        <v/>
      </c>
      <c r="I23" s="6">
        <f>COUNTIFS(Sheet2!C:C,A23,Sheet2!F:F,"&lt;&gt;")</f>
        <v/>
      </c>
      <c r="J23" s="15">
        <f>I23/H23</f>
        <v/>
      </c>
      <c r="K23" s="6">
        <f>COUNTIFS(Sheet2!C:C,A23,Sheet2!F:F,"已参评好")</f>
        <v/>
      </c>
      <c r="L23" s="15">
        <f>K23/H23</f>
        <v/>
      </c>
      <c r="M23" s="6">
        <f>COUNTIFS(Sheet2!C:C,A23,Sheet2!I:I,"&gt;=5",Sheet2!F:F,"&lt;&gt;已参评好")</f>
        <v/>
      </c>
      <c r="N23" s="7">
        <f>SUM(B23,H23)</f>
        <v/>
      </c>
      <c r="O23" s="7">
        <f>SUM(C23,I23)</f>
        <v/>
      </c>
      <c r="P23" s="16">
        <f>O23/N23</f>
        <v/>
      </c>
      <c r="Q23" s="7">
        <f>K23+E23</f>
        <v/>
      </c>
      <c r="R23" s="16">
        <f>Q23/N23</f>
        <v/>
      </c>
      <c r="S23" s="7">
        <f>M23+G23</f>
        <v/>
      </c>
    </row>
    <row r="24" ht="21" customHeight="1" s="1">
      <c r="A24" s="17" t="inlineStr">
        <is>
          <t>饶平中心</t>
        </is>
      </c>
      <c r="B24" s="18">
        <f>SUM(B19:B23)</f>
        <v/>
      </c>
      <c r="C24" s="18">
        <f>SUM(C19:C23)</f>
        <v/>
      </c>
      <c r="D24" s="19">
        <f>C24/B24</f>
        <v/>
      </c>
      <c r="E24" s="18">
        <f>SUM(E19:E23)</f>
        <v/>
      </c>
      <c r="F24" s="19">
        <f>E24/B24</f>
        <v/>
      </c>
      <c r="G24" s="18">
        <f>SUM(G19:G23)</f>
        <v/>
      </c>
      <c r="H24" s="18">
        <f>SUM(H19:H23)</f>
        <v/>
      </c>
      <c r="I24" s="18">
        <f>SUM(I19:I23)</f>
        <v/>
      </c>
      <c r="J24" s="19">
        <f>I24/H24</f>
        <v/>
      </c>
      <c r="K24" s="18">
        <f>SUM(K19:K23)</f>
        <v/>
      </c>
      <c r="L24" s="19">
        <f>K24/H24</f>
        <v/>
      </c>
      <c r="M24" s="18">
        <f>SUM(M19:M23)</f>
        <v/>
      </c>
      <c r="N24" s="18">
        <f>SUM(N19:N23)</f>
        <v/>
      </c>
      <c r="O24" s="18">
        <f>SUM(O19:O23)</f>
        <v/>
      </c>
      <c r="P24" s="19">
        <f>O24/N24</f>
        <v/>
      </c>
      <c r="Q24" s="18">
        <f>K24+E24</f>
        <v/>
      </c>
      <c r="R24" s="19">
        <f>Q24/N24</f>
        <v/>
      </c>
      <c r="S24" s="18">
        <f>M24+G24</f>
        <v/>
      </c>
    </row>
    <row r="25" ht="20.4" customHeight="1" s="1">
      <c r="A25" s="20" t="inlineStr">
        <is>
          <t>全市</t>
        </is>
      </c>
      <c r="B25" s="21">
        <f>SUM(B24,B18,B9)</f>
        <v/>
      </c>
      <c r="C25" s="21">
        <f>SUM(C24,C18,C9)</f>
        <v/>
      </c>
      <c r="D25" s="22">
        <f>C25/B25</f>
        <v/>
      </c>
      <c r="E25" s="21">
        <f>SUM(E24,E18,E9)</f>
        <v/>
      </c>
      <c r="F25" s="22">
        <f>E25/B25</f>
        <v/>
      </c>
      <c r="G25" s="21">
        <f>SUM(G24,G18,G9)</f>
        <v/>
      </c>
      <c r="H25" s="21">
        <f>SUM(H24,H18,H9)</f>
        <v/>
      </c>
      <c r="I25" s="21">
        <f>SUM(I24,I18,I9)</f>
        <v/>
      </c>
      <c r="J25" s="22">
        <f>I25/H25</f>
        <v/>
      </c>
      <c r="K25" s="21">
        <f>SUM(K24,K18,K9)</f>
        <v/>
      </c>
      <c r="L25" s="22">
        <f>K25/H25</f>
        <v/>
      </c>
      <c r="M25" s="21">
        <f>SUM(M24,M18,M9)</f>
        <v/>
      </c>
      <c r="N25" s="21">
        <f>SUM(N24,N18,N9)</f>
        <v/>
      </c>
      <c r="O25" s="21">
        <f>SUM(O24,O18,O9)</f>
        <v/>
      </c>
      <c r="P25" s="22">
        <f>O25/N25</f>
        <v/>
      </c>
      <c r="Q25" s="21">
        <f>K25+E25</f>
        <v/>
      </c>
      <c r="R25" s="22">
        <f>Q25/N25</f>
        <v/>
      </c>
      <c r="S25" s="21">
        <f>M25+G25</f>
        <v/>
      </c>
    </row>
  </sheetData>
  <mergeCells count="4">
    <mergeCell ref="A1:A3"/>
    <mergeCell ref="B1:G2"/>
    <mergeCell ref="N1:S2"/>
    <mergeCell ref="H1:M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monet</dc:creator>
  <dcterms:created xsi:type="dcterms:W3CDTF">2026-06-22T06:29:00Z</dcterms:created>
  <dcterms:modified xsi:type="dcterms:W3CDTF">2026-07-11T15:30:29Z</dcterms:modified>
  <cp:lastModifiedBy>张咏斌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ICV" fmtid="{D5CDD505-2E9C-101B-9397-08002B2CF9AE}" pid="2">
    <vt:lpwstr>B4923305302560C63352356A7D65474F_41</vt:lpwstr>
  </property>
  <property name="KSOProductBuildVer" fmtid="{D5CDD505-2E9C-101B-9397-08002B2CF9AE}" pid="3">
    <vt:lpwstr>2052-12.1.26026.26026</vt:lpwstr>
  </property>
  <property name="CalculationRule" fmtid="{D5CDD505-2E9C-101B-9397-08002B2CF9AE}" pid="4">
    <vt:i4>1</vt:i4>
  </property>
</Properties>
</file>